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67" documentId="13_ncr:1_{F6CB121F-512D-4AA6-A0C1-0FB36C537598}" xr6:coauthVersionLast="47" xr6:coauthVersionMax="47" xr10:uidLastSave="{2652FE1E-2625-448D-884A-021FFBA55424}"/>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<sst xmlns="http://schemas.openxmlformats.org/spreadsheetml/2006/main" count="180302" uniqueCount="39135">
  <si>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</si>
  <si>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</si>
  <si>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</si>
  <si>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</si>
  <si>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</si>
  <si>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</si>
  <si>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</si>
  <si>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</si>
  <si>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</si>
  <si>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</si>
  <si>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</si>
  <si>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</si>
  <si>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</si>
  <si>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</si>
  <si>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</si>
  <si>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</si>
  <si>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</si>
  <si>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</si>
  <si>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</si>
  <si>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</si>
  <si>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</si>
  <si>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</si>
  <si>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</si>
  <si>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</si>
  <si>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</si>
  <si>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</si>
  <si>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</si>
  <si>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</si>
  <si>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</si>
  <si>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</si>
  <si>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</si>
  <si>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</si>
  <si>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</si>
  <si>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</si>
  <si>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</si>
  <si>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</si>
  <si>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</si>
  <si>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</si>
  <si>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</si>
  <si>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</si>
  <si>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</si>
  <si>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</si>
  <si>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</si>
  <si>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</si>
  <si>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</si>
  <si>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</si>
  <si>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</si>
  <si>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</si>
  <si>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</si>
  <si>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</si>
  <si>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</si>
  <si>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</si>
  <si>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</si>
  <si>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</si>
  <si>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</si>
  <si>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</si>
  <si>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</si>
  <si>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</si>
  <si>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</si>
  <si>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</si>
  <si>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</si>
  <si>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</si>
  <si>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</si>
  <si>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</si>
  <si>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</si>
  <si>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</si>
  <si>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</si>
  <si>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</si>
  <si>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</si>
  <si>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</si>
  <si>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</si>
  <si>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</si>
  <si>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</si>
  <si>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</si>
  <si>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</si>
  <si>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</si>
  <si>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</si>
  <si>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</si>
  <si>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</si>
  <si>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</si>
  <si>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</si>
  <si>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</si>
  <si>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</si>
  <si>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</si>
  <si>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</si>
  <si>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</si>
  <si>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</si>
  <si>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</si>
  <si>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</si>
  <si>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</si>
  <si>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</si>
  <si>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</si>
  <si>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</si>
  <si>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</si>
  <si>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</si>
  <si>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</si>
  <si>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</si>
  <si>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</si>
  <si>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</si>
  <si>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</si>
  <si>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</si>
  <si>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</si>
  <si>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</si>
  <si>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</si>
  <si>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</si>
  <si>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</si>
  <si>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</si>
  <si>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</si>
  <si>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</si>
  <si>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</si>
  <si>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</si>
  <si>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</si>
  <si>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</si>
  <si>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</si>
  <si>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</si>
  <si>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</si>
  <si>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</si>
  <si>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</si>
  <si>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</si>
  <si>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</si>
  <si>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</si>
  <si>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</si>
  <si>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</si>
  <si>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</si>
  <si>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</si>
  <si>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</si>
  <si>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</si>
  <si>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</si>
  <si>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</si>
  <si>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</si>
  <si>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</si>
  <si>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</si>
  <si>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</si>
  <si>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</si>
  <si>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</si>
  <si>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</si>
  <si>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</si>
  <si>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</si>
  <si>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</si>
  <si>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</si>
  <si>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</si>
  <si>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</si>
  <si>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</si>
  <si>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</si>
  <si>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</si>
  <si>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</si>
  <si>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</si>
  <si>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</si>
  <si>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</si>
  <si>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</si>
  <si>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</si>
  <si>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</si>
  <si>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</si>
  <si>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</si>
  <si>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</si>
  <si>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</si>
  <si>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</si>
  <si>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</si>
  <si>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</si>
  <si>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</si>
  <si>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</si>
  <si>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</si>
  <si>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</si>
  <si>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</si>
  <si>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</si>
  <si>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</si>
  <si>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</si>
  <si>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</si>
  <si>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</si>
  <si>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</si>
  <si>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</si>
  <si>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</si>
  <si>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</si>
  <si>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</si>
  <si>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</si>
  <si>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</si>
  <si>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</si>
  <si>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</si>
  <si>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</si>
  <si>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</si>
  <si>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</si>
  <si>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</si>
  <si>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</si>
  <si>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</si>
  <si>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</si>
  <si>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</si>
  <si>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</si>
  <si>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</si>
  <si>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</si>
  <si>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</si>
  <si>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</si>
  <si>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</si>
  <si>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</si>
  <si>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</si>
  <si>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</si>
  <si>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</si>
  <si>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</si>
  <si>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</si>
  <si>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</si>
  <si>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</si>
  <si>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</si>
  <si>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</si>
  <si>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</si>
  <si>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</si>
  <si>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</si>
  <si>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</si>
  <si>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</si>
  <si>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</si>
  <si>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</si>
  <si>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</si>
  <si>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</si>
  <si>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</si>
  <si>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</si>
  <si>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</si>
  <si>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</si>
  <si>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</si>
  <si>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</si>
  <si>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</si>
  <si>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</si>
  <si>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</si>
  <si>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</si>
  <si>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</si>
  <si>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</si>
  <si>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</si>
  <si>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</si>
  <si>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</si>
  <si>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</si>
  <si>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</si>
  <si>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</si>
  <si>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</si>
  <si>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</si>
  <si>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</si>
  <si>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</si>
  <si>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</si>
  <si>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</si>
  <si>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</si>
  <si>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</si>
  <si>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</si>
  <si>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</si>
  <si>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</si>
  <si>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</si>
  <si>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</si>
  <si>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</si>
  <si>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</si>
  <si>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</si>
  <si>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</si>
  <si>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</si>
  <si>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</si>
  <si>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</si>
  <si>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</si>
  <si>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</si>
  <si>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</si>
  <si>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</si>
  <si>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</si>
  <si>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</si>
  <si>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</si>
  <si>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</si>
  <si>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</si>
  <si>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</si>
  <si>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</si>
  <si>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</si>
  <si>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</si>
  <si>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</si>
  <si>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</si>
  <si>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</si>
  <si>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</si>
  <si>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</si>
  <si>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</si>
  <si>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</si>
  <si>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</si>
  <si>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</si>
  <si>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</si>
  <si>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</si>
  <si>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</si>
  <si>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</si>
  <si>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</si>
  <si>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</si>
  <si>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</si>
  <si>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</si>
  <si>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</si>
  <si>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</si>
  <si>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</si>
  <si>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</si>
  <si>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</si>
  <si>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</si>
  <si>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</si>
  <si>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</si>
  <si>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</si>
  <si>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</si>
  <si>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</si>
  <si>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</si>
  <si>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</si>
  <si>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</si>
  <si>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</si>
  <si>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</si>
  <si>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</si>
  <si>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</si>
  <si>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</si>
  <si>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</si>
  <si>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</si>
  <si>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</si>
  <si>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</si>
  <si>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</si>
  <si>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</si>
  <si>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</si>
  <si>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</si>
  <si>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</si>
  <si>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</si>
  <si>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</si>
  <si>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</si>
  <si>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</si>
  <si>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</si>
  <si>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</si>
  <si>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</si>
  <si>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</si>
  <si>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</si>
  <si>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</si>
  <si>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</si>
  <si>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</si>
  <si>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</si>
  <si>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</si>
  <si>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</si>
  <si>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</si>
  <si>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</si>
  <si>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</si>
  <si>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</si>
  <si>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</si>
  <si>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</si>
  <si>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</si>
  <si>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</si>
  <si>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</si>
  <si>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</si>
  <si>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</si>
  <si>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</si>
  <si>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</si>
  <si>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</si>
  <si>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</si>
  <si>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</si>
  <si>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</si>
  <si>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</si>
  <si>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</si>
  <si>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</si>
  <si>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</si>
  <si>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</si>
  <si>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</si>
  <si>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</si>
  <si>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</si>
  <si>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</si>
  <si>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</si>
  <si>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</si>
  <si>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</si>
  <si>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</si>
  <si>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</si>
  <si>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</si>
  <si>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</si>
  <si>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</si>
  <si>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</si>
  <si>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</si>
  <si>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</si>
  <si>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</si>
  <si>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</si>
  <si>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</si>
  <si>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</si>
  <si>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</si>
  <si>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</si>
  <si>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</si>
  <si>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</si>
  <si>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</si>
  <si>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</si>
  <si>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</si>
  <si>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</si>
  <si>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</si>
  <si>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</si>
  <si>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</si>
  <si>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</si>
  <si>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</si>
  <si>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</si>
  <si>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</si>
  <si>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</si>
  <si>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</si>
  <si>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</si>
  <si>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</si>
  <si>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</si>
  <si>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</si>
  <si>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</si>
  <si>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</si>
  <si>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</si>
  <si>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</si>
  <si>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</si>
  <si>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</si>
  <si>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</si>
  <si>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</si>
  <si>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</si>
  <si>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</si>
  <si>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</si>
  <si>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</si>
  <si>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</si>
  <si>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</si>
  <si>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</si>
  <si>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</si>
  <si>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</si>
  <si>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</si>
  <si>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</si>
  <si>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</si>
  <si>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</si>
  <si>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</si>
  <si>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</si>
  <si>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</si>
  <si>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</si>
  <si>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</si>
  <si>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</si>
  <si>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</si>
  <si>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</si>
  <si>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</si>
  <si>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</si>
  <si>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</si>
  <si>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</si>
  <si>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</si>
  <si>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</si>
  <si>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</si>
  <si>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</si>
  <si>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</si>
  <si>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</si>
  <si>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</si>
  <si>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</si>
  <si>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</si>
  <si>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</si>
  <si>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</si>
  <si>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</si>
  <si>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</si>
  <si>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</si>
  <si>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</si>
  <si>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</si>
  <si>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</si>
  <si>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</si>
  <si>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</si>
  <si>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</si>
  <si>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</si>
  <si>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</si>
  <si>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</si>
  <si>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</si>
  <si>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</si>
  <si>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</si>
  <si>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</si>
  <si>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</si>
  <si>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</si>
  <si>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</si>
  <si>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</si>
  <si>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</si>
  <si>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</si>
  <si>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</si>
  <si>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</si>
  <si>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</si>
  <si>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</si>
  <si>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</si>
  <si>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</si>
  <si>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</si>
  <si>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</si>
  <si>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</si>
  <si>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</si>
  <si>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</si>
  <si>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</si>
  <si>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</si>
  <si>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</si>
  <si>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</si>
  <si>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</si>
  <si>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</si>
  <si>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</si>
  <si>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</si>
  <si>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</si>
  <si>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</si>
  <si>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</si>
  <si>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</si>
  <si>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</si>
  <si>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</si>
  <si>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</si>
  <si>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</si>
  <si>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</si>
  <si>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</si>
  <si>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</si>
  <si>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</si>
  <si>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</si>
  <si>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</si>
  <si>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</si>
  <si>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</si>
  <si>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</si>
  <si>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</si>
  <si>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</si>
  <si>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</si>
  <si>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</si>
  <si>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</si>
  <si>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</si>
  <si>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</si>
  <si>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</si>
  <si>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</si>
  <si>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</si>
  <si>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</si>
  <si>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</si>
  <si>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</si>
  <si>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</si>
  <si>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</si>
  <si>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</si>
  <si>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</si>
  <si>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</si>
  <si>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</si>
  <si>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</si>
  <si>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</si>
  <si>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</si>
  <si>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</si>
  <si>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</si>
  <si>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</si>
  <si>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</si>
  <si>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</si>
  <si>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</si>
  <si>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</si>
  <si>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</si>
  <si>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</si>
  <si>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</si>
  <si>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</si>
  <si>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</si>
  <si>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</si>
  <si>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</si>
  <si>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</si>
  <si>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</si>
  <si>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</si>
  <si>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</si>
  <si>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</si>
  <si>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</si>
  <si>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</si>
  <si>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</si>
  <si>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</si>
  <si>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</si>
  <si>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</si>
  <si>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</si>
  <si>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</si>
  <si>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</si>
  <si>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</si>
  <si>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</si>
  <si>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</si>
  <si>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</si>
  <si>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</si>
  <si>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</si>
  <si>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</si>
  <si>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</si>
  <si>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</si>
  <si>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</si>
  <si>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</si>
  <si>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</si>
  <si>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</si>
  <si>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</si>
  <si>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</si>
  <si>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</si>
  <si>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</si>
  <si>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</si>
  <si>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</si>
  <si>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</si>
  <si>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</si>
  <si>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</si>
  <si>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</si>
  <si>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</si>
  <si>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</si>
  <si>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</si>
  <si>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</si>
  <si>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</si>
  <si>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</si>
  <si>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</si>
  <si>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</si>
  <si>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</si>
  <si>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</si>
  <si>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</si>
  <si>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</si>
  <si>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</si>
  <si>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</si>
  <si>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</si>
  <si>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</si>
  <si>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</si>
  <si>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</si>
  <si>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</si>
  <si>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</si>
  <si>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</si>
  <si>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</si>
  <si>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</si>
  <si>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</si>
  <si>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</si>
  <si>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</si>
  <si>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</si>
  <si>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</si>
  <si>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</si>
  <si>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</si>
  <si>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</si>
  <si>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</si>
  <si>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</si>
  <si>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</si>
  <si>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</si>
  <si>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</si>
  <si>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</si>
  <si>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</si>
  <si>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</si>
  <si>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</si>
  <si>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</si>
  <si>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</si>
  <si>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</si>
  <si>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</si>
  <si>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</si>
  <si>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</si>
  <si>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</si>
  <si>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</si>
  <si>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</si>
  <si>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</si>
  <si>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</si>
  <si>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</si>
  <si>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</si>
  <si>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</si>
  <si>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</si>
  <si>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</si>
  <si>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</si>
  <si>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</si>
  <si>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</si>
  <si>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</si>
  <si>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</si>
  <si>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</si>
  <si>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</si>
  <si>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</si>
  <si>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</si>
  <si>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</si>
  <si>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</si>
  <si>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</si>
  <si>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</si>
  <si>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</si>
  <si>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</si>
  <si>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</si>
  <si>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</si>
  <si>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</si>
  <si>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</si>
  <si>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</si>
  <si>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</si>
  <si>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</si>
  <si>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</si>
  <si>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</si>
  <si>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</si>
  <si>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</si>
  <si>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</si>
  <si>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</si>
  <si>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</si>
  <si>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</si>
  <si>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</si>
  <si>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</si>
  <si>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</si>
  <si>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</si>
  <si>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</si>
  <si>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</si>
  <si>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</si>
  <si>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</si>
  <si>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</si>
  <si>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</si>
  <si>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</si>
  <si>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</si>
  <si>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</si>
  <si>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</si>
  <si>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</si>
  <si>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</si>
  <si>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</si>
  <si>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</si>
  <si>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</si>
  <si>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</si>
  <si>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</si>
  <si>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</si>
  <si>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</si>
  <si>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</si>
  <si>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</si>
  <si>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</si>
  <si>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</si>
  <si>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</si>
  <si>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</si>
  <si>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</si>
  <si>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</si>
  <si>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</si>
  <si>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</si>
  <si>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</si>
  <si>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</si>
  <si>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</si>
  <si>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</si>
  <si>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</si>
  <si>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</si>
  <si>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</si>
  <si>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</si>
  <si>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</si>
  <si>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</si>
  <si>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</si>
  <si>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</si>
  <si>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</si>
  <si>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</si>
  <si>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</si>
  <si>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</si>
  <si>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</si>
  <si>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</si>
  <si>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</si>
  <si>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</si>
  <si>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</si>
  <si>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</si>
  <si>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</si>
  <si>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</si>
  <si>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</si>
  <si>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</si>
  <si>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</si>
  <si>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</si>
  <si>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</si>
  <si>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</si>
  <si>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</si>
  <si>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</si>
  <si>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</si>
  <si>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</si>
  <si>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</si>
  <si>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</si>
  <si>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</si>
  <si>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</si>
  <si>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</si>
  <si>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</si>
  <si>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</si>
  <si>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</si>
  <si>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</si>
  <si>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</si>
  <si>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</si>
  <si>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</si>
  <si>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</si>
  <si>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</si>
  <si>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</si>
  <si>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</si>
  <si>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</si>
  <si>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</si>
  <si>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</si>
  <si>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</si>
  <si>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</si>
  <si>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</si>
  <si>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</si>
  <si>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</si>
  <si>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</si>
  <si>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</si>
  <si>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</si>
  <si>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</si>
  <si>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</si>
  <si>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</si>
  <si>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</si>
  <si>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</si>
  <si>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</si>
  <si>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</si>
  <si>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</si>
  <si>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</si>
  <si>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</si>
  <si>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</si>
  <si>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</si>
  <si>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</si>
  <si>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</si>
  <si>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</si>
  <si>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</si>
  <si>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</si>
  <si>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</si>
  <si>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</si>
  <si>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</si>
  <si>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</si>
  <si>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</si>
  <si>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</si>
  <si>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</si>
  <si>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</si>
  <si>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</si>
  <si>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</si>
  <si>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</si>
  <si>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</si>
  <si>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</si>
  <si>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</si>
  <si>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</si>
  <si>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</si>
  <si>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</si>
  <si>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</si>
  <si>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</si>
  <si>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</si>
  <si>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</si>
  <si>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</si>
  <si>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</si>
  <si>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</si>
  <si>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</si>
  <si>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</si>
  <si>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</si>
  <si>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</si>
  <si>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</si>
  <si>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</si>
  <si>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</si>
  <si>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</si>
  <si>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</si>
  <si>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</si>
  <si>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</si>
  <si>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</si>
  <si>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</si>
  <si>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</si>
  <si>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</si>
  <si>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</si>
  <si>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</si>
  <si>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</si>
  <si>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</si>
  <si>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</si>
  <si>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</si>
  <si>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</si>
  <si>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</si>
  <si>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</si>
  <si>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</si>
  <si>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</si>
  <si>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</si>
  <si>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</si>
  <si>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</si>
  <si>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</si>
  <si>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</si>
  <si>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</si>
  <si>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</si>
  <si>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</si>
  <si>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</si>
  <si>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</si>
  <si>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</si>
  <si>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</si>
  <si>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</si>
  <si>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</si>
  <si>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</si>
  <si>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</si>
  <si>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</si>
  <si>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</si>
  <si>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</si>
  <si>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</si>
  <si>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</si>
  <si>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</si>
  <si>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</si>
  <si>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</si>
  <si>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</si>
  <si>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</si>
  <si>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</si>
  <si>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</si>
  <si>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</si>
  <si>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</si>
  <si>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</si>
  <si>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</si>
  <si>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</si>
  <si>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</si>
  <si>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</si>
  <si>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</si>
  <si>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</si>
  <si>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</si>
  <si>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</si>
  <si>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</si>
  <si>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</si>
  <si>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</si>
  <si>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</si>
  <si>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</si>
  <si>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</si>
  <si>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</si>
  <si>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</si>
  <si>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</si>
  <si>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</si>
  <si>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</si>
  <si>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</si>
  <si>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</si>
  <si>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</si>
  <si>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</si>
  <si>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</si>
  <si>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</si>
  <si>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</si>
  <si>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</si>
  <si>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</si>
  <si>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</si>
  <si>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</si>
  <si>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</si>
  <si>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</si>
  <si>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</si>
  <si>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</si>
  <si>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</si>
  <si>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</si>
  <si>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</si>
  <si>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</si>
  <si>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</si>
  <si>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</si>
  <si>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</si>
  <si>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</si>
  <si>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</si>
  <si>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</si>
  <si>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</si>
  <si>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</si>
  <si>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</si>
  <si>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</si>
  <si>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</si>
  <si>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</si>
  <si>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</si>
  <si>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</si>
  <si>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</si>
  <si>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</si>
  <si>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</si>
  <si>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</si>
  <si>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</si>
  <si>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</si>
  <si>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</si>
  <si>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</si>
  <si>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</si>
  <si>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</si>
  <si>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</si>
  <si>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</si>
  <si>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</si>
  <si>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</si>
  <si>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</si>
  <si>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</si>
  <si>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</si>
  <si>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</si>
  <si>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</si>
  <si>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</si>
  <si>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</si>
  <si>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</si>
  <si>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</si>
  <si>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</si>
  <si>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</si>
  <si>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</si>
  <si>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</si>
  <si>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</si>
  <si>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</si>
  <si>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</si>
  <si>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</si>
  <si>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</si>
  <si>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</si>
  <si>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</si>
  <si>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</si>
  <si>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</si>
  <si>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</si>
  <si>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</si>
  <si>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</si>
  <si>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</si>
  <si>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</si>
  <si>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</si>
  <si>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</si>
  <si>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</si>
  <si>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</si>
  <si>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</si>
  <si>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</si>
  <si>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</si>
  <si>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</si>
  <si>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</si>
  <si>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</si>
  <si>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</si>
  <si>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</si>
  <si>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</si>
  <si>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</si>
  <si>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</si>
  <si>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</si>
  <si>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</si>
  <si>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</si>
  <si>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</si>
  <si>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</si>
  <si>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</si>
  <si>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</si>
  <si>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</si>
  <si>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</si>
  <si>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</si>
  <si>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</si>
  <si>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</si>
  <si>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</si>
  <si>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</si>
  <si>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</si>
  <si>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</si>
  <si>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</si>
  <si>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</si>
  <si>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</si>
  <si>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</si>
  <si>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</si>
  <si>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</si>
  <si>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</si>
  <si>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</si>
  <si>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</si>
  <si>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</si>
  <si>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</si>
  <si>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</si>
  <si>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</si>
  <si>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</si>
  <si>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</si>
  <si>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</si>
  <si>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</si>
  <si>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</si>
  <si>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</si>
  <si>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</si>
  <si>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</si>
  <si>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</si>
  <si>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</si>
  <si>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</si>
  <si>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</si>
  <si>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</si>
  <si>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</si>
  <si>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</si>
  <si>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</si>
  <si>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</si>
  <si>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</si>
  <si>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</si>
  <si>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</si>
  <si>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</si>
  <si>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</si>
  <si>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</si>
  <si>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</si>
  <si>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</si>
  <si>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</si>
  <si>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</si>
  <si>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</si>
  <si>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</si>
  <si>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</si>
  <si>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</si>
  <si>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</si>
  <si>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</si>
  <si>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</si>
  <si>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</si>
  <si>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</si>
  <si>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</si>
  <si>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</si>
  <si>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</si>
  <si>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</si>
  <si>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</si>
  <si>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</si>
  <si>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</si>
  <si>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</si>
  <si>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</si>
  <si>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</si>
  <si>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</si>
  <si>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</si>
  <si>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</si>
  <si>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</si>
  <si>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</si>
  <si>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</si>
  <si>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</si>
  <si>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</si>
  <si>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</si>
  <si>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</si>
  <si>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</si>
  <si>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</si>
  <si>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</si>
  <si>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</si>
  <si>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</si>
  <si>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</si>
  <si>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</si>
  <si>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</si>
  <si>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</si>
  <si>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</si>
  <si>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</si>
  <si>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</si>
  <si>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</si>
  <si>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</si>
  <si>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</si>
  <si>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</si>
  <si>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</si>
  <si>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</si>
  <si>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</si>
  <si>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</si>
  <si>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</si>
  <si>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</si>
  <si>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</si>
  <si>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</si>
  <si>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</si>
  <si>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</si>
  <si>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</si>
  <si>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</si>
  <si>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</si>
  <si>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</si>
  <si>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</si>
  <si>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</si>
  <si>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</si>
  <si>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</si>
  <si>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</si>
  <si>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</si>
  <si>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</si>
  <si>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</si>
  <si>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</si>
  <si>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</si>
  <si>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</si>
  <si>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</si>
  <si>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</si>
  <si>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</si>
  <si>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</si>
  <si>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</si>
  <si>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</si>
  <si>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</si>
  <si>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</si>
  <si>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</si>
  <si>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</si>
  <si>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</si>
  <si>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</si>
  <si>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</si>
  <si>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</si>
  <si>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</si>
  <si>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</si>
  <si>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</si>
  <si>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</si>
  <si>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</si>
  <si>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</si>
  <si>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</si>
  <si>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</si>
  <si>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</si>
  <si>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</si>
  <si>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</si>
  <si>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</si>
  <si>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</si>
  <si>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</si>
  <si>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</si>
  <si>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</si>
  <si>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</si>
  <si>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</si>
  <si>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</si>
  <si>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</si>
  <si>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</si>
  <si>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</si>
  <si>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</si>
  <si>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</si>
  <si>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</si>
  <si>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</si>
  <si>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</si>
  <si>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</si>
  <si>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</si>
  <si>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</si>
  <si>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</si>
  <si>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</si>
  <si>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</si>
  <si>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</si>
  <si>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</si>
  <si>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</si>
  <si>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</si>
  <si>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</si>
  <si>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</si>
  <si>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</si>
  <si>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</si>
  <si>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</si>
  <si>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</si>
  <si>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</si>
  <si>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</si>
  <si>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</si>
  <si>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</si>
  <si>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</si>
  <si>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</si>
  <si>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</si>
  <si>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</si>
  <si>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</si>
  <si>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</si>
  <si>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</si>
  <si>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</si>
  <si>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</si>
  <si>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</si>
  <si>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</si>
  <si>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</si>
  <si>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</si>
  <si>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</si>
  <si>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</si>
  <si>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</si>
  <si>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</si>
  <si>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</si>
  <si>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</si>
  <si>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</si>
  <si>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</si>
  <si>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</si>
  <si>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</si>
  <si>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</si>
  <si>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</si>
  <si>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</si>
  <si>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</si>
  <si>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</si>
  <si>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</si>
  <si>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</si>
  <si>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</si>
  <si>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</si>
  <si>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</si>
  <si>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</si>
  <si>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</si>
  <si>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</si>
  <si>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</si>
  <si>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</si>
  <si>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</si>
  <si>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</si>
  <si>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</si>
  <si>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</si>
  <si>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</si>
  <si>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</si>
  <si>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</si>
  <si>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</si>
  <si>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</si>
  <si>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</si>
  <si>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</si>
  <si>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</si>
  <si>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</si>
  <si>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</si>
  <si>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</si>
  <si>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</si>
  <si>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</si>
  <si>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</si>
  <si>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</si>
  <si>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</si>
  <si>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</si>
  <si>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</si>
  <si>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</si>
  <si>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</si>
  <si>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</si>
  <si>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</si>
  <si>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</si>
  <si>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</si>
  <si>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</si>
  <si>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</si>
  <si>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</si>
  <si>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</si>
  <si>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</si>
  <si>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</si>
  <si>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</si>
  <si>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</si>
  <si>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</si>
  <si>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</si>
  <si>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</si>
  <si>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</si>
  <si>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</si>
  <si>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</si>
  <si>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</si>
  <si>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</si>
  <si>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</si>
  <si>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</si>
  <si>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</si>
  <si>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</si>
  <si>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</si>
  <si>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</si>
  <si>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</si>
  <si>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</si>
  <si>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</si>
  <si>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</si>
  <si>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</si>
  <si>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</si>
  <si>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</si>
  <si>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</si>
  <si>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</si>
  <si>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</si>
  <si>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</si>
  <si>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</si>
  <si>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</si>
  <si>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</si>
  <si>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</si>
  <si>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</si>
  <si>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</si>
  <si>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</si>
  <si>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</si>
  <si>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</si>
  <si>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</si>
  <si>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</si>
  <si>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</si>
  <si>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</si>
  <si>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</si>
  <si>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</si>
  <si>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</si>
  <si>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</si>
  <si>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</si>
  <si>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</si>
  <si>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</si>
  <si>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</si>
  <si>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</si>
  <si>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</si>
  <si>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</si>
  <si>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</si>
  <si>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</si>
  <si>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</si>
  <si>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</si>
  <si>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</si>
  <si>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</si>
  <si>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</si>
  <si>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</si>
  <si>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</si>
  <si>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</si>
  <si>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</si>
  <si>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</si>
  <si>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</si>
  <si>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</si>
  <si>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</si>
  <si>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</si>
  <si>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</si>
  <si>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</si>
  <si>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</si>
  <si>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</si>
  <si>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</si>
  <si>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</si>
  <si>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</si>
  <si>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</si>
  <si>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</si>
  <si>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</si>
  <si>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</si>
  <si>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</si>
  <si>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</si>
  <si>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</si>
  <si>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</si>
  <si>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</si>
  <si>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</si>
  <si>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</si>
  <si>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</si>
  <si>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</si>
  <si>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</si>
  <si>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</si>
  <si>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</si>
  <si>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</si>
  <si>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</si>
  <si>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</si>
  <si>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</si>
  <si>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</si>
  <si>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</si>
  <si>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</si>
  <si>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</si>
  <si>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</si>
  <si>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</si>
  <si>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</si>
  <si>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</si>
  <si>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</si>
  <si>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</si>
  <si>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</si>
  <si>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</si>
  <si>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</si>
  <si>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</si>
  <si>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</si>
  <si>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</si>
  <si>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</si>
  <si>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</si>
  <si>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</si>
  <si>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</si>
  <si>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</si>
  <si>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</si>
  <si>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</si>
  <si>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</si>
  <si>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</si>
  <si>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</si>
  <si>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</si>
  <si>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</si>
  <si>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</si>
  <si>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</si>
  <si>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</si>
  <si>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</si>
  <si>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</si>
  <si>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</si>
  <si>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</si>
  <si>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</si>
  <si>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</si>
  <si>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</si>
  <si>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</si>
  <si>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</si>
  <si>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</si>
  <si>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</si>
  <si>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</si>
  <si>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</si>
  <si>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</si>
  <si>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</si>
  <si>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</si>
  <si>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</si>
  <si>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</si>
  <si>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</si>
  <si>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</si>
  <si>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</si>
  <si>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</si>
  <si>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</si>
  <si>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</si>
  <si>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</si>
  <si>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</si>
  <si>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</si>
  <si>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</si>
  <si>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</si>
  <si>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</si>
  <si>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</si>
  <si>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</si>
  <si>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</si>
  <si>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</si>
  <si>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</si>
  <si>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</si>
  <si>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</si>
  <si>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</si>
  <si>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</si>
  <si>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</si>
  <si>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</si>
  <si>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</si>
  <si>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</si>
  <si>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</si>
  <si>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</si>
  <si>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</si>
  <si>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</si>
  <si>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</si>
  <si>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</si>
  <si>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</si>
  <si>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</si>
  <si>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</si>
  <si>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</si>
  <si>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</si>
  <si>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</si>
  <si>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</si>
  <si>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</si>
  <si>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</si>
  <si>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</si>
  <si>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</si>
  <si>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</si>
  <si>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</si>
  <si>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</si>
  <si>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</si>
  <si>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</si>
  <si>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</si>
  <si>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</si>
  <si>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</si>
  <si>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</si>
  <si>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</si>
  <si>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</si>
  <si>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</si>
  <si>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</si>
  <si>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</si>
  <si>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</si>
  <si>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</si>
  <si>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</si>
  <si>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</si>
  <si>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</si>
  <si>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</si>
  <si>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</si>
  <si>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</si>
  <si>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</si>
  <si>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</si>
  <si>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</si>
  <si>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</si>
  <si>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</si>
  <si>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</si>
  <si>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</si>
  <si>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</si>
  <si>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</si>
  <si>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</si>
  <si>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</si>
  <si>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</si>
  <si>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</si>
  <si>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</si>
  <si>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</si>
  <si>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</si>
  <si>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</si>
  <si>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</si>
  <si>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</si>
  <si>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</si>
  <si>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</si>
  <si>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</si>
  <si>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</si>
  <si>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</si>
  <si>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</si>
  <si>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</si>
  <si>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</si>
  <si>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</si>
  <si>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</si>
  <si>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</si>
  <si>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</si>
  <si>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</si>
  <si>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</si>
  <si>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</si>
  <si>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</si>
  <si>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</si>
  <si>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</si>
  <si>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</si>
  <si>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</si>
  <si>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</si>
  <si>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</si>
  <si>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</si>
  <si>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</si>
  <si>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</si>
  <si>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</si>
  <si>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</si>
  <si>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</si>
  <si>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</si>
  <si>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</si>
  <si>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</si>
  <si>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</si>
  <si>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</si>
  <si>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</si>
  <si>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</si>
  <si>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</si>
  <si>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</si>
  <si>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</si>
  <si>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</si>
  <si>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</si>
  <si>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</si>
  <si>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</si>
  <si>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</si>
  <si>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</si>
  <si>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</si>
  <si>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</si>
  <si>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</si>
  <si>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</si>
  <si>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</si>
  <si>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</si>
  <si>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</si>
  <si>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</si>
  <si>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</si>
  <si>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</si>
  <si>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</si>
  <si>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</si>
  <si>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</si>
  <si>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</si>
  <si>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</si>
  <si>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</si>
  <si>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</si>
  <si>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</si>
  <si>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</si>
  <si>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</si>
  <si>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</si>
  <si>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</si>
  <si>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</si>
  <si>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</si>
  <si>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</si>
  <si>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</si>
  <si>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</si>
  <si>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</si>
  <si>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</si>
  <si>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</si>
  <si>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</si>
  <si>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</si>
  <si>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</si>
  <si>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</si>
  <si>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</si>
  <si>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</si>
  <si>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</si>
  <si>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</si>
  <si>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</si>
  <si>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</si>
  <si>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</si>
  <si>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</si>
  <si>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</si>
  <si>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</si>
  <si>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</si>
  <si>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</si>
  <si>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</si>
  <si>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</si>
  <si>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</si>
  <si>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</si>
  <si>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</si>
  <si>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</si>
  <si>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</si>
  <si>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</si>
  <si>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</si>
  <si>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</si>
  <si>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</si>
  <si>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</si>
  <si>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</si>
  <si>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</si>
  <si>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</si>
  <si>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</si>
  <si>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</si>
  <si>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</si>
  <si>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</si>
  <si>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</si>
  <si>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</si>
  <si>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</si>
  <si>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</si>
  <si>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</si>
  <si>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</si>
  <si>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</si>
  <si>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</si>
  <si>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</si>
  <si>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</si>
  <si>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</si>
  <si>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</si>
  <si>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</si>
  <si>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</si>
  <si>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</si>
  <si>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</si>
  <si>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</si>
  <si>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</si>
  <si>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</si>
  <si>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</si>
  <si>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</si>
  <si>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</si>
  <si>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</si>
  <si>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</si>
  <si>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</si>
  <si>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</si>
  <si>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</si>
  <si>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</si>
  <si>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</si>
  <si>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</si>
  <si>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</si>
  <si>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</si>
  <si>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</si>
  <si>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</si>
  <si>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</si>
  <si>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</si>
  <si>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</si>
  <si>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</si>
  <si>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</si>
  <si>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</si>
  <si>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</si>
  <si>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</si>
  <si>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</si>
  <si>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</si>
  <si>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</si>
  <si>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</si>
  <si>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</si>
  <si>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</si>
  <si>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</si>
  <si>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</si>
  <si>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</si>
  <si>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</si>
  <si>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</si>
  <si>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</si>
  <si>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</si>
  <si>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</si>
  <si>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</si>
  <si>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</si>
  <si>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</si>
  <si>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</si>
  <si>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</si>
  <si>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</si>
  <si>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</si>
  <si>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</si>
  <si>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</si>
  <si>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</si>
  <si>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</si>
  <si>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</si>
  <si>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</si>
  <si>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</si>
  <si>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</si>
  <si>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</si>
  <si>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</si>
  <si>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</si>
  <si>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</si>
  <si>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</si>
  <si>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</si>
  <si>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</si>
  <si>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</si>
  <si>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</si>
  <si>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</si>
  <si>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</si>
  <si>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</si>
  <si>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</si>
  <si>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</si>
  <si>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</si>
  <si>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</si>
  <si>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</si>
  <si>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</si>
  <si>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</si>
  <si>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</si>
  <si>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</si>
  <si>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</si>
  <si>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</si>
  <si>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</si>
  <si>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</si>
  <si>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</si>
  <si>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</si>
  <si>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</si>
  <si>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</si>
  <si>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</si>
  <si>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</si>
  <si>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</si>
  <si>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</si>
  <si>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</si>
  <si>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</si>
  <si>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</si>
  <si>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</si>
  <si>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</si>
  <si>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</si>
  <si>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</si>
  <si>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</si>
  <si>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</si>
  <si>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</si>
  <si>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</si>
  <si>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</si>
  <si>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</si>
  <si>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</si>
  <si>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</si>
  <si>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</si>
  <si>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</si>
  <si>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</si>
  <si>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</si>
  <si>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</si>
  <si>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</si>
  <si>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</si>
  <si>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</si>
  <si>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</si>
  <si>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</si>
  <si>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</si>
  <si>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</si>
  <si>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</si>
  <si>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</si>
  <si>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</si>
  <si>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</si>
  <si>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</si>
  <si>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</si>
  <si>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</si>
  <si>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</si>
  <si>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</si>
  <si>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</si>
  <si>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</si>
  <si>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</si>
  <si>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</si>
  <si>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</si>
  <si>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</si>
  <si>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</si>
  <si>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</si>
  <si>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</si>
  <si>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</si>
  <si>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</si>
  <si>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</si>
  <si>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</si>
  <si>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</si>
  <si>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</si>
  <si>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</si>
  <si>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</si>
  <si>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</si>
  <si>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</si>
  <si>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</si>
  <si>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</si>
  <si>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</si>
  <si>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</si>
  <si>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</si>
  <si>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</si>
  <si>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</si>
  <si>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</si>
  <si>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</si>
  <si>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</si>
  <si>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</si>
  <si>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</si>
  <si>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</si>
  <si>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</si>
  <si>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</si>
  <si>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</si>
  <si>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</si>
  <si>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</si>
  <si>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</si>
  <si>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</si>
  <si>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</si>
  <si>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</si>
  <si>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</si>
  <si>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</si>
  <si>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</si>
  <si>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</si>
  <si>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</si>
  <si>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</si>
  <si>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</si>
  <si>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</si>
  <si>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</si>
  <si>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</si>
  <si>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</si>
  <si>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</si>
  <si>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</si>
  <si>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</si>
  <si>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</si>
  <si>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</si>
  <si>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</si>
  <si>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</si>
  <si>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</si>
  <si>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</si>
  <si>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</si>
  <si>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</si>
  <si>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</si>
  <si>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</si>
  <si>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</si>
  <si>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</si>
  <si>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</si>
  <si>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</si>
  <si>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</si>
  <si>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</si>
  <si>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</si>
  <si>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</si>
  <si>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</si>
  <si>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</si>
  <si>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</si>
  <si>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</si>
  <si>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</si>
  <si>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</si>
  <si>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</si>
  <si>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</si>
  <si>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</si>
  <si>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</si>
  <si>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</si>
  <si>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</si>
  <si>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</si>
  <si>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</si>
  <si>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</si>
  <si>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</si>
  <si>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</si>
  <si>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</si>
  <si>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</si>
  <si>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</si>
  <si>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</si>
  <si>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</si>
  <si>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</si>
  <si>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</si>
  <si>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</si>
  <si>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</si>
  <si>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</si>
  <si>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</si>
  <si>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</si>
  <si>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</si>
  <si>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</si>
  <si>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</si>
  <si>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</si>
  <si>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</si>
  <si>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</si>
  <si>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</si>
  <si>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</si>
  <si>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</si>
  <si>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</si>
  <si>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</si>
  <si>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</si>
  <si>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</si>
  <si>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</si>
  <si>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</si>
  <si>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</si>
  <si>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</si>
  <si>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</si>
  <si>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</si>
  <si>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</si>
  <si>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</si>
  <si>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</si>
  <si>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</si>
  <si>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</si>
  <si>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</si>
  <si>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</si>
  <si>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</si>
  <si>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</si>
  <si>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</si>
  <si>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</si>
  <si>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</si>
  <si>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</si>
  <si>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</si>
  <si>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</si>
  <si>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</si>
  <si>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</si>
  <si>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</si>
  <si>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</si>
  <si>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</si>
  <si>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</si>
  <si>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</si>
  <si>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</si>
  <si>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</si>
  <si>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</si>
  <si>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</si>
  <si>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</si>
  <si>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</si>
  <si>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</si>
  <si>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</si>
  <si>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</si>
  <si>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</si>
  <si>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</si>
  <si>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</si>
  <si>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</si>
  <si>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</si>
  <si>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</si>
  <si>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</si>
  <si>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</si>
  <si>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</si>
  <si>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</si>
  <si>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</si>
  <si>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</si>
  <si>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</si>
  <si>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</si>
  <si>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</si>
  <si>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</si>
  <si>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</si>
  <si>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</si>
  <si>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</si>
  <si>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</si>
  <si>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</si>
  <si>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</si>
  <si>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</si>
  <si>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</si>
  <si>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</si>
  <si>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</si>
  <si>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</si>
  <si>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</si>
  <si>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</si>
  <si>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</si>
  <si>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</si>
  <si>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</si>
  <si>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</si>
  <si>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</si>
  <si>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</si>
  <si>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</si>
  <si>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</si>
  <si>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</si>
  <si>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</si>
  <si>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</si>
  <si>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</si>
  <si>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</si>
  <si>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</si>
  <si>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</si>
  <si>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</si>
  <si>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</si>
  <si>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</si>
  <si>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</si>
  <si>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</si>
  <si>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</si>
  <si>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</si>
  <si>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</si>
  <si>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</si>
  <si>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</si>
  <si>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</si>
  <si>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</si>
  <si>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</si>
  <si>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</si>
  <si>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</si>
  <si>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</si>
  <si>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</si>
  <si>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</si>
  <si>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</si>
  <si>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</si>
  <si>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</si>
  <si>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</si>
  <si>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</si>
  <si>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</si>
  <si>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</si>
  <si>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</si>
  <si>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</si>
  <si>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</si>
  <si>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</si>
  <si>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</si>
  <si>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</si>
  <si>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</si>
  <si>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</si>
  <si>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</si>
  <si>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</si>
  <si>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</si>
  <si>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</si>
  <si>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</si>
  <si>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</si>
  <si>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</si>
  <si>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</si>
  <si>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</si>
  <si>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</si>
  <si>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</si>
  <si>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</si>
  <si>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</si>
  <si>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</si>
  <si>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</si>
  <si>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</si>
  <si>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</si>
  <si>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</si>
  <si>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</si>
  <si>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</si>
  <si>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</si>
  <si>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</si>
  <si>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</si>
  <si>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</si>
  <si>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</si>
  <si>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</si>
  <si>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</si>
  <si>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</si>
  <si>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</si>
  <si>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</si>
  <si>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</si>
  <si>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</si>
  <si>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</si>
  <si>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</si>
  <si>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</si>
  <si>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</si>
  <si>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</si>
  <si>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</si>
  <si>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</si>
  <si>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</si>
  <si>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</si>
  <si>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</si>
  <si>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</si>
  <si>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</si>
  <si>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</si>
  <si>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</si>
  <si>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</si>
  <si>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</si>
  <si>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</si>
  <si>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</si>
  <si>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</si>
  <si>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</si>
  <si>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</si>
  <si>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</si>
  <si>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</si>
  <si>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</si>
  <si>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</si>
  <si>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</si>
  <si>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</si>
  <si>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</si>
  <si>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</si>
  <si>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</si>
  <si>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</si>
  <si>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</si>
  <si>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</si>
  <si>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</si>
  <si>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</si>
  <si>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</si>
  <si>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</si>
  <si>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</si>
  <si>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</si>
  <si>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</si>
  <si>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</si>
  <si>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</si>
  <si>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</si>
  <si>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</si>
  <si>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</si>
  <si>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</si>
  <si>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</si>
  <si>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</si>
  <si>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</si>
  <si>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</si>
  <si>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</si>
  <si>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</si>
  <si>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</si>
  <si>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</si>
  <si>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</si>
  <si>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</si>
  <si>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</si>
  <si>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</si>
  <si>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</si>
  <si>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</si>
  <si>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</si>
  <si>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</si>
  <si>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</si>
  <si>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</si>
  <si>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</si>
  <si>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</si>
  <si>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</si>
  <si>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</si>
  <si>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</si>
  <si>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</si>
  <si>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</si>
  <si>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</si>
  <si>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</si>
  <si>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</si>
  <si>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</si>
  <si>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</si>
  <si>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</si>
  <si>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</si>
  <si>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</si>
  <si>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</si>
  <si>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</si>
  <si>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</si>
  <si>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</si>
  <si>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</si>
  <si>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</si>
  <si>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</si>
  <si>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</si>
  <si>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</si>
  <si>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</si>
  <si>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</si>
  <si>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</si>
  <si>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</si>
  <si>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</si>
  <si>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</si>
  <si>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</si>
  <si>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</si>
  <si>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</si>
  <si>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</si>
  <si>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</si>
  <si>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</si>
  <si>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</si>
  <si>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</si>
  <si>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</si>
  <si>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</si>
  <si>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</si>
  <si>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</si>
  <si>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</si>
  <si>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</si>
  <si>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</si>
  <si>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</si>
  <si>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</si>
  <si>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</si>
  <si>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</si>
  <si>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</si>
  <si>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</si>
  <si>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</si>
  <si>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</si>
  <si>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</si>
  <si>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</si>
  <si>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</si>
  <si>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</si>
  <si>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</si>
  <si>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</si>
  <si>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</si>
  <si>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</si>
  <si>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</si>
  <si>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</si>
  <si>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</si>
  <si>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</si>
  <si>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</si>
  <si>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</si>
  <si>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</si>
  <si>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</si>
  <si>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</si>
  <si>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</si>
  <si>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</si>
  <si>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</si>
  <si>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</si>
  <si>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</si>
  <si>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</si>
  <si>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</si>
  <si>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</si>
  <si>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</si>
  <si>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</si>
  <si>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</si>
  <si>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</si>
  <si>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</si>
  <si>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</si>
  <si>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</si>
  <si>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</si>
  <si>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</si>
  <si>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</si>
  <si>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</si>
  <si>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</si>
  <si>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</si>
  <si>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</si>
  <si>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</si>
  <si>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</si>
  <si>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</si>
  <si>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</si>
  <si>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</si>
  <si>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</si>
  <si>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</si>
  <si>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</si>
  <si>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</si>
  <si>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</si>
  <si>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</si>
  <si>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</si>
  <si>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</si>
  <si>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</si>
  <si>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</si>
  <si>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</si>
  <si>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</si>
  <si>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</si>
  <si>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</si>
  <si>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</si>
  <si>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</si>
  <si>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</si>
  <si>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</si>
  <si>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</si>
  <si>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</si>
  <si>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</si>
  <si>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</si>
  <si>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</si>
  <si>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</si>
  <si>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</si>
  <si>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</si>
  <si>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</si>
  <si>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</si>
  <si>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</si>
  <si>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</si>
  <si>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</si>
  <si>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</si>
  <si>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</si>
  <si>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</si>
  <si>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</si>
  <si>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</si>
  <si>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</si>
  <si>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</si>
  <si>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</si>
  <si>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</si>
  <si>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</si>
  <si>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</si>
  <si>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</si>
  <si>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</si>
  <si>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</si>
  <si>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</si>
  <si>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</si>
  <si>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</si>
  <si>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</si>
  <si>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</si>
  <si>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</si>
  <si>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</si>
  <si>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</si>
  <si>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</si>
  <si>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</si>
  <si>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</si>
  <si>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</si>
  <si>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</si>
  <si>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</si>
  <si>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</si>
  <si>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</si>
  <si>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</si>
  <si>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</si>
  <si>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</si>
  <si>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</si>
  <si>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</si>
  <si>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</si>
  <si>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</si>
  <si>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</si>
  <si>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</si>
  <si>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</si>
  <si>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</si>
  <si>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</si>
  <si>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</si>
  <si>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</si>
  <si>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</si>
  <si>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</si>
  <si>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</si>
  <si>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</si>
  <si>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</si>
  <si>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</si>
  <si>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</si>
  <si>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</si>
  <si>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</si>
  <si>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</si>
  <si>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</si>
  <si>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</si>
  <si>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</si>
  <si>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</si>
  <si>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</si>
  <si>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</si>
  <si>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</si>
  <si>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</si>
  <si>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</si>
  <si>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</si>
  <si>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</si>
  <si>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</si>
  <si>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</si>
  <si>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</si>
  <si>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</si>
  <si>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</si>
  <si>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</si>
  <si>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</si>
  <si>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</si>
  <si>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</si>
  <si>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</si>
  <si>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</si>
  <si>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</si>
  <si>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</si>
  <si>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</si>
  <si>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</si>
  <si>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</si>
  <si>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</si>
  <si>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</si>
  <si>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</si>
  <si>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</si>
  <si>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</si>
  <si>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</si>
  <si>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</si>
  <si>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</si>
  <si>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</si>
  <si>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</si>
  <si>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</si>
  <si>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</si>
  <si>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</si>
  <si>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</si>
  <si>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</si>
  <si>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</si>
  <si>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</si>
  <si>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</si>
  <si>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</si>
  <si>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</si>
  <si>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</si>
  <si>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</si>
  <si>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</si>
  <si>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</si>
  <si>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</si>
  <si>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</si>
  <si>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</si>
  <si>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</si>
  <si>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</si>
  <si>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</si>
  <si>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</si>
  <si>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</si>
  <si>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</si>
  <si>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</si>
  <si>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</si>
  <si>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</si>
  <si>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</si>
  <si>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</si>
  <si>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</si>
  <si>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</si>
  <si>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</si>
  <si>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</si>
  <si>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</si>
  <si>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</si>
  <si>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</si>
  <si>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</si>
  <si>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</si>
  <si>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</si>
  <si>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</si>
  <si>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</si>
  <si>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</si>
  <si>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</si>
  <si>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</si>
  <si>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</si>
  <si>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</si>
  <si>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</si>
  <si>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</si>
  <si>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</si>
  <si>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</si>
  <si>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</si>
  <si>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</si>
  <si>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</si>
  <si>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</si>
  <si>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</si>
  <si>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</si>
  <si>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</si>
  <si>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</si>
  <si>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</si>
  <si>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</si>
  <si>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</si>
  <si>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</si>
  <si>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</si>
  <si>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</si>
  <si>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</si>
  <si>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</si>
  <si>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</si>
  <si>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</si>
  <si>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</si>
  <si>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</si>
  <si>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</si>
  <si>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</si>
  <si>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</si>
  <si>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</si>
  <si>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</si>
  <si>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</si>
  <si>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</si>
  <si>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</si>
  <si>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</si>
  <si>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</si>
  <si>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</si>
  <si>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</si>
  <si>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</si>
  <si>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</si>
  <si>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</si>
  <si>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</si>
  <si>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</si>
  <si>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</si>
  <si>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</si>
  <si>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</si>
  <si>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</si>
  <si>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</si>
  <si>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</si>
  <si>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</si>
  <si>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</si>
  <si>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</si>
  <si>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</si>
  <si>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</si>
  <si>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</si>
  <si>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</si>
  <si>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</si>
  <si>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</si>
  <si>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</si>
  <si>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</si>
  <si>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</si>
  <si>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</si>
  <si>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</si>
  <si>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</si>
  <si>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</si>
  <si>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</si>
  <si>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</si>
  <si>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</si>
  <si>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</si>
  <si>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</si>
  <si>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</si>
  <si>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</si>
  <si>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</si>
  <si>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</si>
  <si>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</si>
  <si>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</si>
  <si>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</si>
  <si>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</si>
  <si>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</si>
  <si>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</si>
  <si>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</si>
  <si>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</si>
  <si>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</si>
  <si>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</si>
  <si>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</si>
  <si>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</si>
  <si>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</si>
  <si>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</si>
  <si>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</si>
  <si>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</si>
  <si>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</si>
  <si>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</si>
  <si>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</si>
  <si>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</si>
  <si>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</si>
  <si>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</si>
  <si>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</si>
  <si>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</si>
  <si>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</si>
  <si>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</si>
  <si>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</si>
  <si>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</si>
  <si>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</si>
  <si>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</si>
  <si>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</si>
  <si>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</si>
  <si>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</si>
  <si>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</si>
  <si>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</si>
  <si>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</si>
  <si>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</si>
  <si>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</si>
  <si>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</si>
  <si>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</si>
  <si>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</si>
  <si>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</si>
  <si>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</si>
  <si>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</si>
  <si>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</si>
  <si>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</si>
  <si>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</si>
  <si>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</si>
  <si>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</si>
  <si>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</si>
  <si>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</si>
  <si>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</si>
  <si>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</si>
  <si>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</si>
  <si>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</si>
  <si>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</si>
  <si>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</si>
  <si>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</si>
  <si>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</si>
  <si>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</si>
  <si>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</si>
  <si>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</si>
  <si>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</si>
  <si>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</si>
  <si>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</si>
  <si>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</si>
  <si>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</si>
  <si>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</si>
  <si>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</si>
  <si>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</si>
  <si>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</si>
  <si>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</si>
  <si>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</si>
  <si>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</si>
  <si>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</si>
  <si>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</si>
  <si>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</si>
  <si>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</si>
  <si>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</si>
  <si>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</si>
  <si>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</si>
  <si>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</si>
  <si>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</si>
  <si>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</si>
  <si>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</si>
  <si>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</si>
  <si>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</si>
  <si>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</si>
  <si>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</si>
  <si>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</si>
  <si>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</si>
  <si>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</si>
  <si>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</si>
  <si>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</si>
  <si>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</si>
  <si>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</si>
  <si>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</si>
  <si>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</si>
  <si>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</si>
  <si>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</si>
  <si>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</si>
  <si>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</si>
  <si>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</si>
  <si>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</si>
  <si>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</si>
  <si>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</si>
  <si>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</si>
  <si>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</si>
  <si>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</si>
  <si>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</si>
  <si>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</si>
  <si>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</si>
  <si>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</si>
  <si>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</si>
  <si>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</si>
  <si>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</si>
  <si>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</si>
  <si>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</si>
  <si>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</si>
  <si>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</si>
  <si>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</si>
  <si>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</si>
  <si>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</si>
  <si>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</si>
  <si>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</si>
  <si>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</si>
  <si>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</si>
  <si>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</si>
  <si>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</si>
  <si>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</si>
  <si>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</si>
  <si>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</si>
  <si>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</si>
  <si>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</si>
  <si>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</si>
  <si>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</si>
  <si>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</si>
  <si>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</si>
  <si>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</si>
  <si>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</si>
  <si>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</si>
  <si>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</si>
  <si>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</si>
  <si>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</si>
  <si>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</si>
  <si>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</si>
  <si>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</si>
  <si>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</si>
  <si>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</si>
  <si>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</si>
  <si>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</si>
  <si>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</si>
  <si>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</si>
  <si>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</si>
  <si>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</si>
  <si>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</si>
  <si>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</si>
  <si>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</si>
  <si>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</si>
  <si>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</si>
  <si>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</si>
  <si>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</si>
  <si>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</si>
  <si>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</si>
  <si>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</si>
  <si>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</si>
  <si>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</si>
  <si>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</si>
  <si>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</si>
  <si>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</si>
  <si>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</si>
  <si>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</si>
  <si>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</si>
  <si>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</si>
  <si>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</si>
  <si>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</si>
  <si>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</si>
  <si>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</si>
  <si>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</si>
  <si>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</si>
  <si>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</si>
  <si>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</si>
  <si>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</si>
  <si>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</si>
  <si>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</si>
  <si>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</si>
  <si>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</si>
  <si>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</si>
  <si>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</si>
  <si>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</si>
  <si>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</si>
  <si>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</si>
  <si>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</si>
  <si>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</si>
  <si>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</si>
  <si>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</si>
  <si>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</si>
  <si>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</si>
  <si>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</si>
  <si>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</si>
  <si>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</si>
  <si>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</si>
  <si>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</si>
  <si>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</si>
  <si>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</si>
  <si>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</si>
  <si>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</si>
  <si>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</si>
  <si>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</si>
  <si>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</si>
  <si>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</si>
  <si>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</si>
  <si>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</si>
  <si>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</si>
  <si>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</si>
  <si>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</si>
  <si>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</si>
  <si>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</si>
  <si>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</si>
  <si>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</si>
  <si>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</si>
  <si>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</si>
  <si>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</si>
  <si>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</si>
  <si>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</si>
  <si>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</si>
  <si>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</si>
  <si>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</si>
  <si>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</si>
  <si>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</si>
  <si>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</si>
  <si>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</si>
  <si>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</si>
  <si>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</si>
  <si>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</si>
  <si>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</si>
  <si>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</si>
  <si>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</si>
  <si>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</si>
  <si>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</si>
  <si>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</si>
  <si>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</si>
  <si>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</si>
  <si>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</si>
  <si>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</si>
  <si>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</si>
  <si>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</si>
  <si>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</si>
  <si>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</si>
  <si>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</si>
  <si>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</si>
  <si>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</si>
  <si>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</si>
  <si>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</si>
  <si>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</si>
  <si>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</si>
  <si>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</si>
  <si>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</si>
  <si>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</si>
  <si>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</si>
  <si>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</si>
  <si>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</si>
  <si>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</si>
  <si>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</si>
  <si>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</si>
  <si>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</si>
  <si>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</si>
  <si>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</si>
  <si>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</si>
  <si>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</si>
  <si>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</si>
  <si>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</si>
  <si>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</si>
  <si>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</si>
  <si>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</si>
  <si>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</si>
  <si>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</si>
  <si>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</si>
  <si>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</si>
  <si>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</si>
  <si>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</si>
  <si>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</si>
  <si>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</si>
  <si>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</si>
  <si>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</si>
  <si>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</si>
  <si>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</si>
  <si>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</si>
  <si>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</si>
  <si>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</si>
  <si>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</si>
  <si>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</si>
  <si>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</si>
  <si>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</si>
  <si>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</si>
  <si>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</si>
  <si>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</si>
  <si>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</si>
  <si>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</si>
  <si>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</si>
  <si>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</si>
  <si>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</si>
  <si>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</si>
  <si>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</si>
  <si>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</si>
  <si>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</si>
  <si>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</si>
  <si>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</si>
  <si>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</si>
  <si>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</si>
  <si>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</si>
  <si>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</si>
  <si>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</si>
  <si>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</si>
  <si>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</si>
  <si>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</si>
  <si>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</si>
  <si>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</si>
  <si>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</si>
  <si>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</si>
  <si>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</si>
  <si>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</si>
  <si>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</si>
  <si>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</si>
  <si>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</si>
  <si>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</si>
  <si>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</si>
  <si>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</si>
  <si>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</si>
  <si>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</si>
  <si>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</si>
  <si>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</si>
  <si>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</si>
  <si>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</si>
  <si>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</si>
  <si>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</si>
  <si>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</si>
  <si>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</si>
  <si>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</si>
  <si>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</si>
  <si>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</si>
  <si>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</si>
  <si>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</si>
  <si>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</si>
  <si>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</si>
  <si>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</si>
  <si>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</si>
  <si>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</si>
  <si>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</si>
  <si>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</si>
  <si>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</si>
  <si>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</si>
  <si>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</si>
  <si>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</si>
  <si>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</si>
  <si>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</si>
  <si>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</si>
  <si>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</si>
  <si>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</si>
  <si>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</si>
  <si>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</si>
  <si>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</si>
  <si>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</si>
  <si>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</si>
  <si>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</si>
  <si>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</si>
  <si>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</si>
  <si>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</si>
  <si>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</si>
  <si>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</si>
  <si>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</si>
  <si>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</si>
  <si>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</si>
  <si>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</si>
  <si>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</si>
  <si>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</si>
  <si>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</si>
  <si>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</si>
  <si>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</si>
  <si>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</si>
  <si>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</si>
  <si>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</si>
  <si>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</si>
  <si>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</si>
  <si>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</si>
  <si>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</si>
  <si>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</si>
  <si>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</si>
  <si>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</si>
  <si>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</si>
  <si>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</si>
  <si>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</si>
  <si>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</si>
  <si>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</si>
  <si>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</si>
  <si>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</si>
  <si>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</si>
  <si>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</si>
  <si>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</si>
  <si>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</si>
  <si>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</si>
  <si>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</si>
  <si>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</si>
  <si>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</si>
  <si>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</si>
  <si>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</si>
  <si>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</si>
  <si>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</si>
  <si>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</si>
  <si>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</si>
  <si>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</si>
  <si>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</si>
  <si>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</si>
  <si>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</si>
  <si>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</si>
  <si>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</si>
  <si>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</si>
  <si>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</si>
  <si>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</si>
  <si>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</si>
  <si>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</si>
  <si>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</si>
  <si>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</si>
  <si>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</si>
  <si>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</si>
  <si>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</si>
  <si>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</si>
  <si>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</si>
  <si>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</si>
  <si>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</si>
  <si>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</si>
  <si>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</si>
  <si>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</si>
  <si>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</si>
  <si>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</si>
  <si>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</si>
  <si>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</si>
  <si>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</si>
  <si>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</si>
  <si>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</si>
  <si>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</si>
  <si>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</si>
  <si>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</si>
  <si>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</si>
  <si>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</si>
  <si>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</si>
  <si>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</si>
  <si>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</si>
  <si>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</si>
  <si>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</si>
  <si>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</si>
  <si>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</si>
  <si>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</si>
  <si>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</si>
  <si>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</si>
  <si>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</si>
  <si>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</si>
  <si>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</si>
  <si>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</si>
  <si>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</si>
  <si>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</si>
  <si>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</si>
  <si>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</si>
  <si>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</si>
  <si>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</si>
  <si>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</si>
  <si>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</si>
  <si>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</si>
  <si>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</si>
  <si>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</si>
  <si>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</si>
  <si>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</si>
  <si>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</si>
  <si>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</si>
  <si>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</si>
  <si>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</si>
  <si>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</si>
  <si>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</si>
  <si>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</si>
  <si>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</si>
  <si>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</si>
  <si>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</si>
  <si>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</si>
  <si>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</si>
  <si>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</si>
  <si>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</si>
  <si>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</si>
  <si>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</si>
  <si>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</si>
  <si>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</si>
  <si>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</si>
  <si>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</si>
  <si>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</si>
  <si>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</si>
  <si>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</si>
  <si>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</si>
  <si>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</si>
  <si>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</si>
  <si>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</si>
  <si>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</si>
  <si>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</si>
  <si>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</si>
  <si>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</si>
  <si>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</si>
  <si>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</si>
  <si>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</si>
  <si>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</si>
  <si>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</si>
  <si>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</si>
  <si>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</si>
  <si>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</si>
  <si>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</si>
  <si>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</si>
  <si>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</si>
  <si>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</si>
  <si>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</si>
  <si>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</si>
  <si>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</si>
  <si>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</si>
  <si>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</si>
  <si>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</si>
  <si>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</si>
  <si>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</si>
  <si>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</si>
  <si>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</si>
  <si>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</si>
  <si>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</si>
  <si>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</si>
  <si>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</si>
  <si>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</si>
  <si>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</si>
  <si>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</si>
  <si>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</si>
  <si>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</si>
  <si>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</si>
  <si>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</si>
  <si>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</si>
  <si>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</si>
  <si>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</si>
  <si>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</si>
  <si>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</si>
  <si>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</si>
  <si>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</si>
  <si>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</si>
  <si>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</si>
  <si>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</si>
  <si>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</si>
  <si>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</si>
  <si>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</si>
  <si>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</si>
  <si>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</si>
  <si>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</si>
  <si>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</si>
  <si>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</si>
  <si>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</si>
  <si>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</si>
  <si>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</si>
  <si>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</si>
  <si>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</si>
  <si>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</si>
  <si>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</si>
  <si>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</si>
  <si>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</si>
  <si>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</si>
  <si>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</si>
  <si>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</si>
  <si>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</si>
  <si>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</si>
  <si>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</si>
  <si>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</si>
  <si>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</si>
  <si>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</si>
  <si>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</si>
  <si>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</si>
  <si>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</si>
  <si>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</si>
  <si>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</si>
  <si>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</si>
  <si>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</si>
  <si>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</si>
  <si>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</si>
  <si>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</si>
  <si>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</si>
  <si>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</si>
  <si>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</si>
  <si>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</si>
  <si>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</si>
  <si>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</si>
  <si>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</si>
  <si>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</si>
  <si>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</si>
  <si>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</si>
  <si>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</si>
  <si>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</si>
  <si>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</si>
  <si>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</si>
  <si>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</si>
  <si>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</si>
  <si>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</si>
  <si>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</si>
  <si>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</si>
  <si>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</si>
  <si>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</si>
  <si>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</si>
  <si>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</si>
  <si>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</si>
  <si>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</si>
  <si>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</si>
  <si>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</si>
  <si>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</si>
  <si>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</si>
  <si>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</si>
  <si>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</si>
  <si>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</si>
  <si>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</si>
  <si>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</si>
  <si>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</si>
  <si>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</si>
  <si>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</si>
  <si>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</si>
  <si>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</si>
  <si>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</si>
  <si>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</si>
  <si>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</si>
  <si>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</si>
  <si>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</si>
  <si>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</si>
  <si>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</si>
  <si>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</si>
  <si>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</si>
  <si>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</si>
  <si>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</si>
  <si>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</si>
  <si>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</si>
  <si>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</si>
  <si>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</si>
  <si>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</si>
  <si>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</si>
  <si>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</si>
  <si>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</si>
  <si>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</si>
  <si>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</si>
  <si>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</si>
  <si>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</si>
  <si>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</si>
  <si>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</si>
  <si>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</si>
  <si>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</si>
  <si>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</si>
  <si>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</si>
  <si>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</si>
  <si>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</si>
  <si>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</si>
  <si>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</si>
  <si>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</si>
  <si>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</si>
  <si>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</si>
  <si>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</si>
  <si>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</si>
  <si>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</si>
  <si>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</si>
  <si>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</si>
  <si>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</si>
  <si>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</si>
  <si>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</si>
  <si>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</si>
  <si>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</si>
  <si>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</si>
  <si>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</si>
  <si>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</si>
  <si>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</si>
  <si>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</si>
  <si>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</si>
  <si>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</si>
  <si>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</si>
  <si>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</si>
  <si>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</si>
  <si>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</si>
  <si>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</si>
  <si>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</si>
  <si>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</si>
  <si>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</si>
  <si>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</si>
  <si>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</si>
  <si>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</si>
  <si>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</si>
  <si>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</si>
  <si>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</si>
  <si>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</si>
  <si>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</si>
  <si>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</si>
  <si>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</si>
  <si>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</si>
  <si>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</si>
  <si>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</si>
  <si>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</si>
  <si>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</si>
  <si>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</si>
  <si>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</si>
  <si>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</si>
  <si>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</si>
  <si>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</si>
  <si>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</si>
  <si>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</si>
  <si>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</si>
  <si>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</si>
  <si>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</si>
  <si>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</si>
  <si>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</si>
  <si>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</si>
  <si>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</si>
  <si>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</si>
  <si>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</si>
  <si>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</si>
  <si>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</si>
  <si>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</si>
  <si>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</si>
  <si>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</si>
  <si>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</si>
  <si>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</si>
  <si>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</si>
  <si>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</si>
  <si>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</si>
  <si>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</si>
  <si>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</si>
  <si>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</si>
  <si>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</si>
  <si>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</si>
  <si>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</si>
  <si>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</si>
  <si>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</si>
  <si>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</si>
  <si>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</si>
  <si>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</si>
  <si>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</si>
  <si>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</si>
  <si>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</si>
  <si>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</si>
  <si>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</si>
  <si>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</si>
  <si>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</si>
  <si>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</si>
  <si>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</si>
  <si>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</si>
  <si>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</si>
  <si>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</si>
  <si>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</si>
  <si>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</si>
  <si>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</si>
  <si>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</si>
  <si>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</si>
  <si>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</si>
  <si>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</si>
  <si>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</si>
  <si>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</si>
  <si>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</si>
  <si>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</si>
  <si>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</si>
  <si>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</si>
  <si>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</si>
  <si>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</si>
  <si>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</si>
  <si>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</si>
  <si>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</si>
  <si>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</si>
  <si>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</si>
  <si>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</si>
  <si>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</si>
  <si>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</si>
  <si>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</si>
  <si>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</si>
  <si>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</si>
  <si>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</si>
  <si>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</si>
  <si>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</si>
  <si>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</si>
  <si>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</si>
  <si>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</si>
  <si>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</si>
  <si>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</si>
  <si>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</si>
  <si>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</si>
  <si>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</si>
  <si>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</si>
  <si>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</si>
  <si>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</si>
  <si>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</si>
  <si>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</si>
  <si>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</si>
  <si>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</si>
  <si>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</si>
  <si>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</si>
  <si>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</si>
  <si>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</si>
  <si>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</si>
  <si>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</si>
  <si>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</si>
  <si>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</si>
  <si>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</si>
  <si>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</si>
  <si>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</si>
  <si>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</si>
  <si>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</si>
  <si>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</si>
  <si>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</si>
  <si>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</si>
  <si>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</si>
  <si>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</si>
  <si>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</si>
  <si>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</si>
  <si>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</si>
  <si>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</si>
  <si>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</si>
  <si>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</si>
  <si>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</si>
  <si>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</si>
  <si>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</si>
  <si>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</si>
  <si>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</si>
  <si>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</si>
  <si>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</si>
  <si>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</si>
  <si>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</si>
  <si>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</si>
  <si>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</si>
  <si>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</si>
  <si>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</si>
  <si>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</si>
  <si>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</si>
  <si>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</si>
  <si>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</si>
  <si>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</si>
  <si>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</si>
  <si>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</si>
  <si>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</si>
  <si>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</si>
  <si>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</si>
  <si>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</si>
  <si>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</si>
  <si>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</si>
  <si>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</si>
  <si>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</si>
  <si>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</si>
  <si>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</si>
  <si>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</si>
  <si>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</si>
  <si>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</si>
  <si>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</si>
  <si>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</si>
  <si>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</si>
  <si>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</si>
  <si>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</si>
  <si>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</si>
  <si>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</si>
  <si>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</si>
  <si>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</si>
  <si>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</si>
  <si>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</si>
  <si>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</si>
  <si>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</si>
  <si>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</si>
  <si>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</si>
  <si>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</si>
  <si>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</si>
  <si>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</si>
  <si>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</si>
  <si>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</si>
  <si>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</si>
  <si>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</si>
  <si>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</si>
  <si>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</si>
  <si>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</si>
  <si>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</si>
  <si>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</si>
  <si>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</si>
  <si>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</si>
  <si>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</si>
  <si>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</si>
  <si>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</si>
  <si>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</si>
  <si>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</si>
  <si>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</si>
  <si>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</si>
  <si>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</si>
  <si>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</si>
  <si>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</si>
  <si>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</si>
  <si>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</si>
  <si>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</si>
  <si>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</si>
  <si>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</si>
  <si>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</si>
  <si>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</si>
  <si>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</si>
  <si>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</si>
  <si>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</si>
  <si>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</si>
  <si>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</si>
  <si>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</si>
  <si>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</si>
  <si>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</si>
  <si>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</si>
  <si>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</si>
  <si>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</si>
  <si>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</si>
  <si>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</si>
  <si>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</si>
  <si>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</si>
  <si>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</si>
  <si>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</si>
  <si>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</si>
  <si>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</si>
  <si>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</si>
  <si>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</si>
  <si>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</si>
  <si>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</si>
  <si>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</si>
  <si>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</si>
  <si>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</si>
  <si>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</si>
  <si>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</si>
  <si>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</si>
  <si>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</si>
  <si>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</si>
  <si>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</si>
  <si>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</si>
  <si>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</si>
  <si>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</si>
  <si>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</si>
  <si>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</si>
  <si>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</si>
  <si>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</si>
  <si>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</si>
  <si>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</si>
  <si>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</si>
  <si>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</si>
  <si>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</si>
  <si>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</si>
  <si>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</si>
  <si>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</si>
  <si>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</si>
  <si>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</si>
  <si>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</si>
  <si>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</si>
  <si>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</si>
  <si>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</si>
  <si>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</si>
  <si>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</si>
  <si>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</si>
  <si>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</si>
  <si>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</si>
  <si>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</si>
  <si>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</si>
  <si>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</si>
  <si>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</si>
  <si>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</si>
  <si>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</si>
  <si>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</si>
  <si>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</si>
  <si>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</si>
  <si>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</si>
  <si>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</si>
  <si>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</si>
  <si>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</si>
  <si>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</si>
  <si>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</si>
  <si>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</si>
  <si>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</si>
  <si>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</si>
  <si>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</si>
  <si>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</si>
  <si>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</si>
  <si>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</si>
  <si>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</si>
  <si>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</si>
  <si>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</si>
  <si>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</si>
  <si>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</si>
  <si>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</si>
  <si>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</si>
  <si>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</si>
  <si>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</si>
  <si>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</si>
  <si>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</si>
  <si>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</si>
  <si>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</si>
  <si>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</si>
  <si>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</si>
  <si>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</si>
  <si>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</si>
  <si>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</si>
  <si>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</si>
  <si>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</si>
  <si>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</si>
  <si>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</si>
  <si>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</si>
  <si>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</si>
  <si>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</si>
  <si>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</si>
  <si>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</si>
  <si>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</si>
  <si>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</si>
  <si>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</si>
  <si>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</si>
  <si>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</si>
  <si>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</si>
  <si>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</si>
  <si>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</si>
  <si>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</si>
  <si>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</si>
  <si>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</si>
  <si>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</si>
  <si>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</si>
  <si>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</si>
  <si>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</si>
  <si>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</si>
  <si>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</si>
  <si>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</si>
  <si>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</si>
  <si>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</si>
  <si>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</si>
  <si>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</si>
  <si>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</si>
  <si>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</si>
  <si>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</si>
  <si>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</si>
  <si>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</si>
  <si>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</si>
  <si>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</si>
  <si>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</si>
  <si>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</si>
  <si>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</si>
  <si>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</si>
  <si>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</si>
  <si>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</si>
  <si>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</si>
  <si>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</si>
  <si>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</si>
  <si>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</si>
  <si>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</si>
  <si>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</si>
  <si>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</si>
  <si>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</si>
  <si>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</si>
  <si>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</si>
  <si>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</si>
  <si>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</si>
  <si>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</si>
  <si>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</si>
  <si>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</si>
  <si>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</si>
  <si>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</si>
  <si>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</si>
  <si>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</si>
  <si>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</si>
  <si>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</si>
  <si>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</si>
  <si>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</si>
  <si>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</si>
  <si>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</si>
  <si>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</si>
  <si>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</si>
  <si>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</si>
  <si>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</si>
  <si>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</si>
  <si>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</si>
  <si>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</si>
  <si>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</si>
  <si>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</si>
  <si>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</si>
  <si>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</si>
  <si>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</si>
  <si>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</si>
  <si>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</si>
  <si>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</si>
  <si>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</si>
  <si>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</si>
  <si>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</si>
  <si>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</si>
  <si>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</si>
  <si>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</si>
  <si>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</si>
  <si>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</si>
  <si>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</si>
  <si>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</si>
  <si>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</si>
  <si>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</si>
  <si>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</si>
  <si>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</si>
  <si>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</si>
  <si>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</si>
  <si>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</si>
  <si>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</si>
  <si>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</si>
  <si>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</si>
  <si>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</si>
  <si>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</si>
  <si>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</si>
  <si>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</si>
  <si>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</si>
  <si>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</si>
  <si>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</si>
  <si>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</si>
  <si>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</si>
  <si>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</si>
  <si>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</si>
  <si>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</si>
  <si>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</si>
  <si>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</si>
  <si>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</si>
  <si>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</si>
  <si>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</si>
  <si>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</si>
  <si>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</si>
  <si>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</si>
  <si>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</si>
  <si>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</si>
  <si>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</si>
  <si>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</si>
  <si>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</si>
  <si>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</si>
  <si>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</si>
  <si>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</si>
  <si>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</si>
  <si>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</si>
  <si>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</si>
  <si>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</si>
  <si>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</si>
  <si>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</si>
  <si>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</si>
  <si>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</si>
  <si>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</si>
  <si>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</si>
  <si>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</si>
  <si>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</si>
  <si>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</si>
  <si>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</si>
  <si>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</si>
  <si>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</si>
  <si>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</si>
  <si>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</si>
  <si>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</si>
  <si>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</si>
  <si>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</si>
  <si>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</si>
  <si>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</si>
  <si>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</si>
  <si>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</si>
  <si>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</si>
  <si>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</si>
  <si>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</si>
  <si>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</si>
  <si>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</si>
  <si>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</si>
  <si>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</si>
  <si>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</si>
  <si>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</si>
  <si>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</si>
  <si>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</si>
  <si>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</si>
  <si>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</si>
  <si>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</si>
  <si>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</si>
  <si>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</si>
  <si>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</si>
  <si>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</si>
  <si>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</si>
  <si>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</si>
  <si>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</si>
  <si>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</si>
  <si>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</si>
  <si>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</si>
  <si>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</si>
  <si>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</si>
  <si>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</si>
  <si>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</si>
  <si>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</si>
  <si>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</si>
  <si>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</si>
  <si>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</si>
  <si>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</si>
  <si>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</si>
  <si>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</si>
  <si>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</si>
  <si>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</si>
  <si>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</si>
  <si>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</si>
  <si>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</si>
  <si>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</si>
  <si>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</si>
  <si>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</si>
  <si>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</si>
  <si>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</si>
  <si>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</si>
  <si>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</si>
  <si>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</si>
  <si>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</si>
  <si>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</si>
  <si>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</si>
  <si>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</si>
  <si>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</si>
  <si>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</si>
  <si>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</si>
  <si>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</si>
  <si>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</si>
  <si>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</si>
  <si>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</si>
  <si>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</si>
  <si>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</si>
  <si>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</si>
  <si>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</si>
  <si>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</si>
  <si>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</si>
  <si>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</si>
  <si>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</si>
  <si>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</si>
  <si>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</si>
  <si>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</si>
  <si>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</si>
  <si>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</si>
  <si>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</si>
  <si>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</si>
  <si>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</si>
  <si>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</si>
  <si>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</si>
  <si>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</si>
  <si>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</si>
  <si>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</si>
  <si>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</si>
  <si>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</si>
  <si>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</si>
  <si>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</si>
  <si>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</si>
  <si>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</si>
  <si>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</si>
  <si>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</si>
  <si>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</si>
  <si>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</si>
  <si>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</si>
  <si>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</si>
  <si>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</si>
  <si>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</si>
  <si>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</si>
  <si>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</si>
  <si>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</si>
  <si>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</si>
  <si>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</si>
  <si>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</si>
  <si>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</si>
  <si>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</si>
  <si>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</si>
  <si>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</si>
  <si>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</si>
  <si>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</si>
  <si>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</si>
  <si>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</si>
  <si>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</si>
  <si>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</si>
  <si>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</si>
  <si>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</si>
  <si>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</si>
  <si>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</si>
  <si>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</si>
  <si>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</si>
  <si>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</si>
  <si>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</si>
  <si>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</si>
  <si>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</si>
  <si>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</si>
  <si>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</si>
  <si>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</si>
  <si>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</si>
  <si>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</si>
  <si>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</si>
  <si>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</si>
  <si>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</si>
  <si>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</si>
  <si>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</si>
  <si>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</si>
  <si>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</si>
  <si>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</si>
  <si>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</si>
  <si>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</si>
  <si>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</si>
  <si>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</si>
  <si>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</si>
  <si>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</si>
  <si>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</si>
  <si>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</si>
  <si>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</si>
  <si>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</si>
  <si>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</si>
  <si>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</si>
  <si>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</si>
  <si>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</si>
  <si>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</si>
  <si>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</si>
  <si>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</si>
  <si>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</si>
  <si>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</si>
  <si>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</si>
  <si>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</si>
  <si>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</si>
  <si>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</si>
  <si>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</si>
  <si>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</si>
  <si>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</si>
  <si>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</si>
  <si>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</si>
  <si>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</si>
  <si>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</si>
  <si>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</si>
  <si>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</si>
  <si>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</si>
  <si>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</si>
  <si>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</si>
  <si>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</si>
  <si>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</si>
  <si>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</si>
  <si>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</si>
  <si>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</si>
  <si>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</si>
  <si>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</si>
  <si>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</si>
  <si>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</si>
  <si>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</si>
  <si>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</si>
  <si>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</si>
  <si>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</si>
  <si>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</si>
  <si>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</si>
  <si>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</si>
  <si>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</si>
  <si>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</si>
  <si>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</si>
  <si>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</si>
  <si>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</si>
  <si>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</si>
  <si>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</si>
  <si>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</si>
  <si>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</si>
  <si>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</si>
  <si>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</si>
  <si>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</si>
  <si>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</si>
  <si>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</si>
  <si>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</si>
  <si>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</si>
  <si>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</si>
  <si>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</si>
  <si>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</si>
  <si>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</si>
  <si>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</si>
  <si>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</si>
  <si>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</si>
  <si>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</si>
  <si>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</si>
  <si>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</si>
  <si>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</si>
  <si>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</si>
  <si>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</si>
  <si>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</si>
  <si>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</si>
  <si>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</si>
  <si>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</si>
  <si>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</si>
  <si>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</si>
  <si>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</si>
  <si>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</si>
  <si>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</si>
  <si>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</si>
  <si>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</si>
  <si>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</si>
  <si>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</si>
  <si>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</si>
  <si>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</si>
  <si>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</si>
  <si>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</si>
  <si>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</si>
  <si>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</si>
  <si>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</si>
  <si>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</si>
  <si>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</si>
  <si>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</si>
  <si>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</si>
  <si>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</si>
  <si>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</si>
  <si>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</si>
  <si>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</si>
  <si>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</si>
  <si>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</si>
  <si>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</si>
  <si>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</si>
  <si>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</si>
  <si>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</si>
  <si>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</si>
  <si>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</si>
  <si>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</si>
  <si>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</si>
  <si>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</si>
  <si>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</si>
  <si>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</si>
  <si>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</si>
  <si>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</si>
  <si>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</si>
  <si>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</si>
  <si>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</si>
  <si>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</si>
  <si>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</si>
  <si>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</si>
  <si>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</si>
  <si>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</si>
  <si>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</si>
  <si>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</si>
  <si>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</si>
  <si>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</si>
  <si>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</si>
  <si>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</si>
  <si>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</si>
  <si>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</si>
  <si>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</si>
  <si>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</si>
  <si>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</si>
  <si>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</si>
  <si>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</si>
  <si>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</si>
  <si>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</si>
  <si>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</si>
  <si>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</si>
  <si>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</si>
  <si>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</si>
  <si>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</si>
  <si>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</si>
  <si>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</si>
  <si>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</si>
  <si>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</si>
  <si>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</si>
  <si>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</si>
  <si>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</si>
  <si>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</si>
  <si>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</si>
  <si>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</si>
  <si>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</si>
  <si>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</si>
  <si>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</si>
  <si>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</si>
  <si>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</si>
  <si>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</si>
  <si>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</si>
  <si>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</si>
  <si>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</si>
  <si>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</si>
  <si>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</si>
  <si>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</si>
  <si>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</si>
  <si>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</si>
  <si>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</si>
  <si>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</si>
  <si>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</si>
  <si>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</si>
  <si>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</si>
  <si>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</si>
  <si>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</si>
  <si>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</si>
  <si>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</si>
  <si>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</si>
  <si>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</si>
  <si>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</si>
  <si>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</si>
  <si>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</si>
  <si>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</si>
  <si>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</si>
  <si>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</si>
  <si>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</si>
  <si>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</si>
  <si>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</si>
  <si>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</si>
  <si>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</si>
  <si>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</si>
  <si>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</si>
  <si>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</si>
  <si>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</si>
  <si>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</si>
  <si>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</si>
  <si>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</si>
  <si>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</si>
  <si>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</si>
  <si>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</si>
  <si>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</si>
  <si>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</si>
  <si>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</si>
  <si>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</si>
  <si>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</si>
  <si>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</si>
  <si>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</si>
  <si>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</si>
  <si>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</si>
  <si>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</si>
  <si>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</si>
  <si>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</si>
  <si>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</si>
  <si>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</si>
  <si>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</si>
  <si>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</si>
  <si>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</si>
  <si>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</si>
  <si>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</si>
  <si>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</si>
  <si>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</si>
  <si>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</si>
  <si>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</si>
  <si>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</si>
  <si>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</si>
  <si>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</si>
  <si>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</si>
  <si>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</si>
  <si>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</si>
  <si>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</si>
  <si>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</si>
  <si>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</si>
  <si>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</si>
  <si>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</si>
  <si>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</si>
  <si>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</si>
  <si>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</si>
  <si>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</si>
  <si>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</si>
  <si>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</si>
  <si>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</si>
  <si>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</si>
  <si>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</si>
  <si>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</si>
  <si>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</si>
  <si>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</si>
  <si>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</si>
  <si>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</si>
  <si>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</si>
  <si>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</si>
  <si>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</si>
  <si>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</si>
  <si>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</si>
  <si>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</si>
  <si>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</si>
  <si>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</si>
  <si>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</si>
  <si>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</si>
  <si>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</si>
  <si>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</si>
  <si>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</si>
  <si>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</si>
  <si>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</si>
  <si>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</si>
  <si>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</si>
  <si>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</si>
  <si>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</si>
  <si>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</si>
  <si>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</si>
  <si>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</si>
  <si>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</si>
  <si>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</si>
  <si>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</si>
  <si>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</si>
  <si>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</si>
  <si>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</si>
  <si>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</si>
  <si>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</si>
  <si>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</si>
  <si>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</si>
  <si>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</si>
  <si>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</si>
  <si>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</si>
  <si>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</si>
  <si>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</si>
  <si>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</si>
  <si>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</si>
  <si>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</si>
  <si>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</si>
  <si>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</si>
  <si>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</si>
  <si>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</si>
  <si>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</si>
  <si>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</si>
  <si>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</si>
  <si>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</si>
  <si>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</si>
  <si>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</si>
  <si>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</si>
  <si>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</si>
  <si>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</si>
  <si>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</si>
  <si>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</si>
  <si>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</si>
  <si>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</si>
  <si>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</si>
  <si>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</si>
  <si>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</si>
  <si>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</si>
  <si>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</si>
  <si>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</si>
  <si>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</si>
  <si>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</si>
  <si>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</si>
  <si>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</si>
  <si>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</si>
  <si>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</si>
  <si>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</si>
  <si>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</si>
  <si>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</si>
  <si>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</si>
  <si>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</si>
  <si>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</si>
  <si>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</si>
  <si>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</si>
  <si>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</si>
  <si>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</si>
  <si>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</si>
  <si>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</si>
  <si>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</si>
  <si>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</si>
  <si>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</si>
  <si>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</si>
  <si>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</si>
  <si>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</si>
  <si>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</si>
  <si>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</si>
  <si>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</si>
  <si>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</si>
  <si>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</si>
  <si>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</si>
  <si>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</si>
  <si>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</si>
  <si>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</si>
  <si>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</si>
  <si>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</si>
  <si>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</si>
  <si>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</si>
  <si>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</si>
  <si>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</si>
  <si>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</si>
  <si>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</si>
  <si>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</si>
  <si>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</si>
  <si>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</si>
  <si>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</si>
  <si>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</si>
  <si>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</si>
  <si>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</si>
  <si>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</si>
  <si>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</si>
  <si>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</si>
  <si>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</si>
  <si>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</si>
  <si>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</si>
  <si>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</si>
  <si>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</si>
  <si>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</si>
  <si>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</si>
  <si>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</si>
  <si>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</si>
  <si>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</si>
  <si>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</si>
  <si>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</si>
  <si>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</si>
  <si>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</si>
  <si>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</si>
  <si>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</si>
  <si>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</si>
  <si>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</si>
  <si>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</si>
  <si>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</si>
  <si>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</si>
  <si>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</si>
  <si>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</si>
  <si>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</si>
  <si>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</si>
  <si>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</si>
  <si>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</si>
  <si>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</si>
  <si>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</si>
  <si>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</si>
  <si>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</si>
  <si>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</si>
  <si>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</si>
  <si>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</si>
  <si>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</si>
  <si>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</si>
  <si>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</si>
  <si>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</si>
  <si>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</si>
  <si>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</si>
  <si>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</si>
  <si>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</si>
  <si>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</si>
  <si>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</si>
  <si>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</si>
  <si>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</si>
  <si>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</si>
  <si>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</si>
  <si>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</si>
  <si>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</si>
  <si>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</si>
  <si>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</si>
  <si>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</si>
  <si>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</si>
  <si>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</si>
  <si>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</si>
  <si>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</si>
  <si>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</si>
  <si>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</si>
  <si>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</si>
  <si>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</si>
  <si>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</si>
  <si>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</si>
  <si>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</si>
  <si>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</si>
  <si>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</si>
  <si>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</si>
  <si>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</si>
  <si>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</si>
  <si>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</si>
  <si>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</si>
  <si>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</si>
  <si>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</si>
  <si>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</si>
  <si>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</si>
  <si>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</si>
  <si>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</si>
  <si>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</si>
  <si>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</si>
  <si>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</si>
  <si>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</si>
  <si>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</si>
  <si>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</si>
  <si>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</si>
  <si>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</si>
  <si>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</si>
  <si>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</si>
  <si>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</si>
  <si>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</si>
  <si>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</si>
  <si>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</si>
  <si>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</si>
  <si>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</si>
  <si>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</si>
  <si>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</si>
  <si>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</si>
  <si>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</si>
  <si>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</si>
  <si>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</si>
  <si>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</si>
  <si>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</si>
  <si>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</si>
  <si>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</si>
  <si>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</si>
  <si>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</si>
  <si>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</si>
  <si>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</si>
  <si>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</si>
  <si>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</si>
  <si>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</si>
  <si>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</si>
  <si>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</si>
  <si>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</si>
  <si>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</si>
  <si>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</si>
  <si>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</si>
  <si>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</si>
  <si>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</si>
  <si>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</si>
  <si>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</si>
  <si>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</si>
  <si>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</si>
  <si>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</si>
  <si>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</si>
  <si>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</si>
  <si>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</si>
  <si>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</si>
  <si>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</si>
  <si>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</si>
  <si>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</si>
  <si>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</si>
  <si>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</si>
  <si>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</si>
  <si>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</si>
  <si>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</si>
  <si>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</si>
  <si>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</si>
  <si>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</si>
  <si>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</si>
  <si>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</si>
  <si>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</si>
  <si>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</si>
  <si>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</si>
  <si>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</si>
  <si>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</si>
  <si>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</si>
  <si>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</si>
  <si>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</si>
  <si>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</si>
  <si>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</si>
  <si>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</si>
  <si>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</si>
  <si>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</si>
  <si>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</si>
  <si>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</si>
  <si>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</si>
  <si>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</si>
  <si>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</si>
  <si>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</si>
  <si>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</si>
  <si>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</si>
  <si>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</si>
  <si>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</si>
  <si>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</si>
  <si>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</si>
  <si>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</si>
  <si>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</si>
  <si>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</si>
  <si>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</si>
  <si>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</si>
  <si>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</si>
  <si>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</si>
  <si>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</si>
  <si>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</si>
  <si>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</si>
  <si>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</si>
  <si>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</si>
  <si>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</si>
  <si>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</si>
  <si>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</si>
  <si>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</si>
  <si>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</si>
  <si>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</si>
  <si>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</si>
  <si>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</si>
  <si>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</si>
  <si>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</si>
  <si>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</si>
  <si>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</si>
  <si>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</si>
  <si>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</si>
  <si>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</si>
  <si>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</si>
  <si>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</si>
  <si>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</si>
  <si>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</si>
  <si>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</si>
  <si>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</si>
  <si>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</si>
  <si>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</si>
  <si>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</si>
  <si>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</si>
  <si>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</si>
  <si>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</si>
  <si>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</si>
  <si>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</si>
  <si>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</si>
  <si>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</si>
  <si>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</si>
  <si>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</si>
  <si>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</si>
  <si>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</si>
  <si>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</si>
  <si>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</si>
  <si>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</si>
  <si>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</si>
  <si>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</si>
  <si>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</si>
  <si>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</si>
  <si>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</si>
  <si>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</si>
  <si>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</si>
  <si>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</si>
  <si>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</si>
  <si>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</si>
  <si>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</si>
  <si>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</si>
  <si>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</si>
  <si>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</si>
  <si>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</si>
  <si>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</si>
  <si>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</si>
  <si>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</si>
  <si>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</si>
  <si>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</si>
  <si>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</si>
  <si>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</si>
  <si>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</si>
  <si>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</si>
  <si>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</si>
  <si>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</si>
  <si>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</si>
  <si>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</si>
  <si>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</si>
  <si>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</si>
  <si>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</si>
  <si>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</si>
  <si>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</si>
  <si>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</si>
  <si>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</si>
  <si>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</si>
  <si>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</si>
  <si>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</si>
  <si>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</si>
  <si>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</si>
  <si>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</si>
  <si>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</si>
  <si>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</si>
  <si>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</si>
  <si>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</si>
  <si>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</si>
  <si>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</si>
  <si>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</si>
  <si>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</si>
  <si>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</si>
  <si>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</si>
  <si>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</si>
  <si>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</si>
  <si>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</si>
  <si>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</si>
  <si>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</si>
  <si>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</si>
  <si>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</si>
  <si>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</si>
  <si>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</si>
  <si>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</si>
  <si>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</si>
  <si>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</si>
  <si>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</si>
  <si>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</si>
  <si>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</si>
  <si>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</si>
  <si>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</si>
  <si>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</si>
  <si>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</si>
  <si>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</si>
  <si>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</si>
  <si>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</si>
  <si>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</si>
  <si>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</si>
  <si>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</si>
  <si>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</si>
  <si>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</si>
  <si>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</si>
  <si>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</si>
  <si>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</si>
  <si>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</si>
  <si>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</si>
  <si>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</si>
  <si>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</si>
  <si>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</si>
  <si>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</si>
  <si>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</si>
  <si>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</si>
  <si>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</si>
  <si>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</si>
  <si>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</si>
  <si>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</si>
  <si>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</si>
  <si>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</si>
  <si>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</si>
  <si>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</si>
  <si>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</si>
  <si>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</si>
  <si>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</si>
  <si>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</si>
  <si>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</si>
  <si>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</si>
  <si>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</si>
  <si>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</si>
  <si>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</si>
  <si>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</si>
  <si>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</si>
  <si>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</si>
  <si>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</si>
  <si>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</si>
  <si>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</si>
  <si>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</si>
  <si>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</si>
  <si>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</si>
  <si>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</si>
  <si>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</si>
  <si>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</si>
  <si>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</si>
  <si>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</si>
  <si>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</si>
  <si>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</si>
  <si>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</si>
  <si>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</si>
  <si>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</si>
  <si>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</si>
  <si>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</si>
  <si>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</si>
  <si>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</si>
  <si>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</si>
  <si>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</si>
  <si>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</si>
  <si>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</si>
  <si>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</si>
  <si>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</si>
  <si>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</si>
  <si>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</si>
  <si>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</si>
  <si>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</si>
  <si>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</si>
  <si>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</si>
  <si>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</si>
  <si>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</si>
  <si>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</si>
  <si>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</si>
  <si>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</si>
  <si>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</si>
  <si>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</si>
  <si>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</si>
  <si>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</si>
  <si>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</si>
  <si>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</si>
  <si>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</si>
  <si>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</si>
  <si>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</si>
  <si>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</si>
  <si>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</si>
  <si>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</si>
  <si>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</si>
  <si>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</si>
  <si>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</si>
  <si>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</si>
  <si>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</si>
  <si>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</si>
  <si>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</si>
  <si>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</si>
  <si>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</si>
  <si>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</si>
  <si>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</si>
  <si>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</si>
  <si>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</si>
  <si>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</si>
  <si>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</si>
  <si>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</si>
  <si>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</si>
  <si>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</si>
  <si>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</si>
  <si>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</si>
  <si>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</si>
  <si>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</si>
  <si>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</si>
  <si>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</si>
  <si>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</si>
  <si>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</si>
  <si>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</si>
  <si>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</si>
  <si>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</si>
  <si>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</si>
  <si>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</si>
  <si>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</si>
  <si>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</si>
  <si>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</si>
  <si>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</si>
  <si>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</si>
  <si>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</si>
  <si>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</si>
  <si>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</si>
  <si>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</si>
  <si>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</si>
  <si>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</si>
  <si>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</si>
  <si>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</si>
  <si>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</si>
  <si>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</si>
  <si>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</si>
  <si>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</si>
  <si>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</si>
  <si>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</si>
  <si>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</si>
  <si>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</si>
  <si>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</si>
  <si>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</si>
  <si>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</si>
  <si>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</si>
  <si>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</si>
  <si>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</si>
  <si>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</si>
  <si>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</si>
  <si>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</si>
  <si>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</si>
  <si>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</si>
  <si>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</si>
  <si>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</si>
  <si>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</si>
  <si>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</si>
  <si>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</si>
  <si>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</si>
  <si>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</si>
  <si>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</si>
  <si>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</si>
  <si>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</si>
  <si>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</si>
  <si>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</si>
  <si>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</si>
  <si>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</si>
  <si>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</si>
  <si>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</si>
  <si>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</si>
  <si>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</si>
  <si>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</si>
  <si>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</si>
  <si>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</si>
  <si>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</si>
  <si>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</si>
  <si>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</si>
  <si>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</si>
  <si>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</si>
  <si>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</si>
  <si>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</si>
  <si>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</si>
  <si>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</si>
  <si>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</si>
  <si>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</si>
  <si>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</si>
  <si>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</si>
  <si>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</si>
  <si>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</si>
  <si>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</si>
  <si>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</si>
  <si>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</si>
  <si>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</si>
  <si>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</si>
  <si>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</si>
  <si>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</si>
  <si>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</si>
  <si>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</si>
  <si>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</si>
  <si>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</si>
  <si>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</si>
  <si>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</si>
  <si>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</si>
  <si>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</si>
  <si>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</si>
  <si>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</si>
  <si>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</si>
  <si>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</si>
  <si>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</si>
  <si>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</si>
  <si>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</si>
  <si>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</si>
  <si>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</si>
  <si>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</si>
  <si>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</si>
  <si>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</si>
  <si>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</si>
  <si>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</si>
  <si>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</si>
  <si>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</si>
  <si>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</si>
  <si>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</si>
  <si>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</si>
  <si>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</si>
  <si>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</si>
  <si>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</si>
  <si>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</si>
  <si>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</si>
  <si>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</si>
  <si>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</si>
  <si>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</si>
  <si>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</si>
  <si>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</si>
  <si>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</si>
  <si>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</si>
  <si>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</si>
  <si>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</si>
  <si>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</si>
  <si>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</si>
  <si>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</si>
  <si>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</si>
  <si>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</si>
  <si>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</si>
  <si>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</si>
  <si>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</si>
  <si>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</si>
  <si>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</si>
  <si>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</si>
  <si>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</si>
  <si>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</si>
  <si>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</si>
  <si>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</si>
  <si>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</si>
  <si>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</si>
  <si>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</si>
  <si>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</si>
  <si>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</si>
  <si>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</si>
  <si>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</si>
  <si>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</si>
  <si>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</si>
  <si>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</si>
  <si>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</si>
  <si>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</si>
  <si>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</si>
  <si>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</si>
  <si>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</si>
  <si>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</si>
  <si>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</si>
  <si>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</si>
  <si>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</si>
  <si>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</si>
  <si>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</si>
  <si>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</si>
  <si>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</si>
  <si>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</si>
  <si>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</si>
  <si>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</si>
  <si>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</si>
  <si>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</si>
  <si>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</si>
  <si>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</si>
  <si>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</si>
  <si>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</si>
  <si>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</si>
  <si>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</si>
  <si>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</si>
  <si>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</si>
  <si>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</si>
  <si>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</si>
  <si>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</si>
  <si>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</si>
  <si>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</si>
  <si>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</si>
  <si>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</si>
  <si>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</si>
  <si>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</si>
  <si>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</si>
  <si>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</si>
  <si>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</si>
  <si>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</si>
  <si>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</si>
  <si>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</si>
  <si>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</si>
  <si>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</si>
  <si>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</si>
  <si>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</si>
  <si>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</si>
  <si>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</si>
  <si>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</si>
  <si>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</si>
  <si>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</si>
  <si>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</si>
  <si>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</si>
  <si>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</si>
  <si>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</si>
  <si>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</si>
  <si>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</si>
  <si>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</si>
  <si>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</si>
  <si>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</si>
  <si>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</si>
  <si>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</si>
  <si>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</si>
  <si>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</si>
  <si>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</si>
  <si>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</si>
  <si>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</si>
  <si>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</si>
  <si>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</si>
  <si>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</si>
  <si>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</si>
  <si>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</si>
  <si>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</si>
  <si>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</si>
  <si>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</si>
  <si>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</si>
  <si>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</si>
  <si>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</si>
  <si>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</si>
  <si>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</si>
  <si>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</si>
  <si>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</si>
  <si>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</si>
  <si>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</si>
  <si>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</si>
  <si>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</si>
  <si>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</si>
  <si>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</si>
  <si>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</si>
  <si>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</si>
  <si>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</si>
  <si>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</si>
  <si>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</si>
  <si>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</si>
  <si>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</si>
  <si>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</si>
  <si>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</si>
  <si>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</si>
  <si>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</si>
  <si>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</si>
  <si>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</si>
  <si>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</si>
  <si>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</si>
  <si>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</si>
  <si>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</si>
  <si>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</si>
  <si>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</si>
  <si>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</si>
  <si>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</si>
  <si>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</si>
  <si>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</si>
  <si>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</si>
  <si>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</si>
  <si>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</si>
  <si>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</si>
  <si>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</si>
  <si>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</si>
  <si>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</si>
  <si>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</si>
  <si>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</si>
  <si>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</si>
  <si>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</si>
  <si>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</si>
  <si>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</si>
  <si>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</si>
  <si>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</si>
  <si>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</si>
  <si>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</si>
  <si>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</si>
  <si>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</si>
  <si>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</si>
  <si>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</si>
  <si>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</si>
  <si>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</si>
  <si>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</si>
  <si>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</si>
  <si>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</si>
  <si>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</si>
  <si>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</si>
  <si>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</si>
  <si>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</si>
  <si>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</si>
  <si>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</si>
  <si>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</si>
  <si>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</si>
  <si>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</si>
  <si>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</si>
  <si>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</si>
  <si>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</si>
  <si>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</si>
  <si>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</si>
  <si>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</si>
  <si>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</si>
  <si>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</si>
  <si>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</si>
  <si>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</si>
  <si>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</si>
  <si>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</si>
  <si>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</si>
  <si>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</si>
  <si>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</si>
  <si>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</si>
  <si>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</si>
  <si>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</si>
  <si>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</si>
  <si>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</si>
  <si>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</si>
  <si>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</si>
  <si>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</si>
  <si>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</si>
  <si>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</si>
  <si>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</si>
  <si>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</si>
  <si>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</si>
  <si>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</si>
  <si>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</si>
  <si>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</si>
  <si>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</si>
  <si>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</si>
  <si>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</si>
  <si>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</si>
  <si>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</si>
  <si>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</si>
  <si>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</si>
  <si>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</si>
  <si>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</si>
  <si>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</si>
  <si>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</si>
  <si>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</si>
  <si>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</si>
  <si>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</si>
  <si>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</si>
  <si>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</si>
  <si>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</si>
  <si>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</si>
  <si>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</si>
  <si>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</si>
  <si>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</si>
  <si>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</si>
  <si>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</si>
  <si>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</si>
  <si>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</si>
  <si>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</si>
  <si>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</si>
  <si>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</si>
  <si>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</si>
  <si>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</si>
  <si>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</si>
  <si>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</si>
  <si>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</si>
  <si>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</si>
  <si>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</si>
  <si>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</si>
  <si>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</si>
  <si>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</si>
  <si>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</si>
  <si>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</si>
  <si>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</si>
  <si>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</si>
  <si>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</si>
  <si>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</si>
  <si>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</si>
  <si>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</si>
  <si>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</si>
  <si>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</si>
  <si>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</si>
  <si>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</si>
  <si>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</si>
  <si>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</si>
  <si>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</si>
  <si>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</si>
  <si>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</si>
  <si>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</si>
  <si>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</si>
  <si>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</si>
  <si>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</si>
  <si>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</si>
  <si>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</si>
  <si>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</si>
  <si>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</si>
  <si>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</si>
  <si>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</si>
  <si>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</si>
  <si>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</si>
  <si>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</si>
  <si>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</si>
  <si>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</si>
  <si>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</si>
  <si>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</si>
  <si>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</si>
  <si>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</si>
  <si>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</si>
  <si>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</si>
  <si>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</si>
  <si>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</si>
  <si>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</si>
  <si>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</si>
  <si>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</si>
  <si>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</si>
  <si>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</si>
  <si>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</si>
  <si>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</si>
  <si>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</si>
  <si>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</si>
  <si>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</si>
  <si>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</si>
  <si>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</si>
  <si>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</si>
  <si>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</si>
  <si>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</si>
  <si>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</si>
  <si>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</si>
  <si>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</si>
  <si>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</si>
  <si>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</si>
  <si>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</si>
  <si>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</si>
  <si>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</si>
  <si>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</si>
  <si>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</si>
  <si>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</si>
  <si>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</si>
  <si>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</si>
  <si>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</si>
  <si>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</si>
  <si>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</si>
  <si>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</si>
  <si>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</si>
  <si>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</si>
  <si>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</si>
  <si>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</si>
  <si>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</si>
  <si>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</si>
  <si>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</si>
  <si>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</si>
  <si>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</si>
  <si>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</si>
  <si>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</si>
  <si>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</si>
  <si>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</si>
  <si>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</si>
  <si>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</si>
  <si>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</si>
  <si>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</si>
  <si>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</si>
  <si>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</si>
  <si>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</si>
  <si>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</si>
  <si>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</si>
  <si>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</si>
  <si>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</si>
  <si>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</si>
  <si>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</si>
  <si>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</si>
  <si>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</si>
  <si>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</si>
  <si>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</si>
  <si>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</si>
  <si>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</si>
  <si>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</si>
  <si>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</si>
  <si>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</si>
  <si>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</si>
  <si>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</si>
  <si>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</si>
  <si>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</si>
  <si>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</si>
  <si>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</si>
  <si>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</si>
  <si>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</si>
  <si>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</si>
  <si>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</si>
  <si>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</si>
  <si>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</si>
  <si>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</si>
  <si>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</si>
  <si>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</si>
  <si>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</si>
  <si>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</si>
  <si>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</si>
  <si>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</si>
  <si>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</si>
  <si>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</si>
  <si>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</si>
  <si>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</si>
  <si>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</si>
  <si>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</si>
  <si>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</si>
  <si>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</si>
  <si>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</si>
  <si>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</si>
  <si>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</si>
  <si>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</si>
  <si>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</si>
  <si>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</si>
  <si>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</si>
  <si>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</si>
  <si>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</si>
  <si>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</si>
  <si>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</si>
  <si>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</si>
  <si>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</si>
  <si>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</si>
  <si>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</si>
  <si>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</si>
  <si>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</si>
  <si>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</si>
  <si>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</si>
  <si>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</si>
  <si>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</si>
  <si>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</si>
  <si>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</si>
  <si>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</si>
  <si>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</si>
  <si>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</si>
  <si>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</si>
  <si>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</si>
  <si>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</si>
  <si>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</si>
  <si>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</si>
  <si>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</si>
  <si>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</si>
  <si>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</si>
  <si>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</si>
  <si>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</si>
  <si>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</si>
  <si>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</si>
  <si>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</si>
  <si>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</si>
  <si>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</si>
  <si>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</si>
  <si>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</si>
  <si>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</si>
  <si>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</si>
  <si>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</si>
  <si>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</si>
  <si>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</si>
  <si>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</si>
  <si>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</si>
  <si>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</si>
  <si>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</si>
  <si>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</si>
  <si>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</si>
  <si>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</si>
  <si>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</si>
  <si>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</si>
  <si>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</si>
  <si>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</si>
  <si>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</si>
  <si>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</si>
  <si>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</si>
  <si>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</si>
  <si>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</si>
  <si>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</si>
  <si>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</si>
  <si>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</si>
  <si>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</si>
  <si>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</si>
  <si>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</si>
  <si>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</si>
  <si>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</si>
  <si>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</si>
  <si>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</si>
  <si>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</si>
  <si>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</si>
  <si>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</si>
  <si>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</si>
  <si>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</si>
  <si>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</si>
  <si>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</si>
  <si>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</si>
  <si>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</si>
  <si>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</si>
  <si>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</si>
  <si>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</si>
  <si>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</si>
  <si>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</si>
  <si>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</si>
  <si>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</si>
  <si>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</si>
  <si>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</si>
  <si>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</si>
  <si>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</si>
  <si>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</si>
  <si>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</si>
  <si>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</si>
  <si>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</si>
  <si>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</si>
  <si>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</si>
  <si>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</si>
  <si>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</si>
  <si>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</si>
  <si>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</si>
  <si>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</si>
  <si>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</si>
  <si>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</si>
  <si>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</si>
  <si>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</si>
  <si>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</si>
  <si>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</si>
  <si>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</si>
  <si>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</si>
  <si>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</si>
  <si>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</si>
  <si>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</si>
  <si>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</si>
  <si>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</si>
  <si>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</si>
  <si>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</si>
  <si>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</si>
  <si>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</si>
  <si>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</si>
  <si>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</si>
  <si>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</si>
  <si>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</si>
  <si>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</si>
  <si>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</si>
  <si>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</si>
  <si>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</si>
  <si>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</si>
  <si>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</si>
  <si>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</si>
  <si>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</si>
  <si>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</si>
  <si>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</si>
  <si>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</si>
  <si>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</si>
  <si>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</si>
  <si>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</si>
  <si>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</si>
  <si>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</si>
  <si>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</si>
  <si>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</si>
  <si>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</si>
  <si>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</si>
  <si>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</si>
  <si>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</si>
  <si>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</si>
  <si>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</si>
  <si>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</si>
  <si>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</si>
  <si>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</si>
  <si>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</si>
  <si>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</si>
  <si>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</si>
  <si>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</si>
  <si>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</si>
  <si>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</si>
  <si>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</si>
  <si>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</si>
  <si>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</si>
  <si>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</si>
  <si>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</si>
  <si>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</si>
  <si>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</si>
  <si>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</si>
  <si>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</si>
  <si>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</si>
  <si>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</si>
  <si>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</si>
  <si>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</si>
  <si>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</si>
  <si>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</si>
  <si>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</si>
  <si>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</si>
  <si>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</si>
  <si>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</si>
  <si>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</si>
  <si>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</si>
  <si>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</si>
  <si>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</si>
  <si>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</si>
  <si>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</si>
  <si>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</si>
  <si>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</si>
  <si>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</si>
  <si>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</si>
  <si>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</si>
  <si>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</si>
  <si>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</si>
  <si>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</si>
  <si>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</si>
  <si>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</si>
  <si>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</si>
  <si>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</si>
  <si>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</si>
  <si>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</si>
  <si>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</si>
  <si>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</si>
  <si>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</si>
  <si>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</si>
  <si>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</si>
  <si>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</si>
  <si>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</si>
  <si>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</si>
  <si>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</si>
  <si>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</si>
  <si>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</si>
  <si>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</si>
  <si>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</si>
  <si>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</si>
  <si>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</si>
  <si>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</si>
  <si>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</si>
  <si>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</si>
  <si>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</si>
  <si>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</si>
  <si>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</si>
  <si>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</si>
  <si>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</si>
  <si>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</si>
  <si>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</si>
  <si>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</si>
  <si>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</si>
  <si>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</si>
  <si>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</si>
  <si>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</si>
  <si>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</si>
  <si>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</si>
  <si>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</si>
  <si>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</si>
  <si>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</si>
  <si>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</si>
  <si>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</si>
  <si>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</si>
  <si>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</si>
  <si>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</si>
  <si>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</si>
  <si>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</si>
  <si>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</si>
  <si>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</si>
  <si>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</si>
  <si>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</si>
  <si>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</si>
  <si>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</si>
  <si>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</si>
  <si>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</si>
  <si>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</si>
  <si>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</si>
  <si>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</si>
  <si>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</si>
  <si>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</si>
  <si>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</si>
  <si>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</si>
  <si>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</si>
  <si>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</si>
  <si>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</si>
  <si>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</si>
  <si>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</si>
  <si>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</si>
  <si>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</si>
  <si>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</si>
  <si>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</si>
  <si>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</si>
  <si>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</si>
  <si>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</si>
  <si>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</si>
  <si>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</si>
  <si>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</si>
  <si>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</si>
  <si>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</si>
  <si>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</si>
  <si>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</si>
  <si>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</si>
  <si>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</si>
  <si>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</si>
  <si>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</si>
  <si>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</si>
  <si>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</si>
  <si>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</si>
  <si>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</si>
  <si>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</si>
  <si>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</si>
  <si>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</si>
  <si>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</si>
  <si>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</si>
  <si>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</si>
  <si>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</si>
  <si>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</si>
  <si>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</si>
  <si>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</si>
  <si>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</si>
  <si>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</si>
  <si>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</si>
  <si>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</si>
  <si>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</si>
  <si>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</si>
  <si>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</si>
  <si>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</si>
  <si>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</si>
  <si>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</si>
  <si>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</si>
  <si>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</si>
  <si>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</si>
  <si>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</si>
  <si>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</si>
  <si>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</si>
  <si>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</si>
  <si>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</si>
  <si>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</si>
  <si>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</si>
  <si>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</si>
  <si>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</si>
  <si>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</si>
  <si>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</si>
  <si>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</si>
  <si>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</si>
  <si>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</si>
  <si>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</si>
  <si>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</si>
  <si>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</si>
  <si>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</si>
  <si>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</si>
  <si>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</si>
  <si>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</si>
  <si>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</si>
  <si>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</si>
  <si>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</si>
  <si>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</si>
  <si>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</si>
  <si>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</si>
  <si>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</si>
  <si>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</si>
  <si>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</si>
  <si>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</si>
  <si>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</si>
  <si>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</si>
  <si>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</si>
  <si>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</si>
  <si>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</si>
  <si>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</si>
  <si>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</si>
  <si>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</si>
  <si>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</si>
  <si>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</si>
  <si>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</si>
  <si>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</si>
  <si>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</si>
  <si>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</si>
  <si>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</si>
  <si>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</si>
  <si>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</si>
  <si>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</si>
  <si>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</si>
  <si>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</si>
  <si>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</si>
  <si>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</si>
  <si>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</si>
  <si>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</si>
  <si>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</si>
  <si>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</si>
  <si>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</si>
  <si>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</si>
  <si>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</si>
  <si>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</si>
  <si>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</si>
  <si>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</si>
  <si>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</si>
  <si>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</si>
  <si>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</si>
  <si>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</si>
  <si>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</si>
  <si>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</si>
  <si>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</si>
  <si>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</si>
  <si>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</si>
  <si>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</si>
  <si>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</si>
  <si>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</si>
  <si>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</si>
  <si>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</si>
  <si>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</si>
  <si>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</si>
  <si>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</si>
  <si>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</si>
  <si>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</si>
  <si>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</si>
  <si>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</si>
  <si>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</si>
  <si>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</si>
  <si>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</si>
  <si>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</si>
  <si>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</si>
  <si>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</si>
  <si>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</si>
  <si>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</si>
  <si>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</si>
  <si>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</si>
  <si>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</si>
  <si>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</si>
  <si>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</si>
  <si>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</si>
  <si>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</si>
  <si>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</si>
  <si>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</si>
  <si>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</si>
  <si>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</si>
  <si>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</si>
  <si>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</si>
  <si>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</si>
  <si>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</si>
  <si>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</si>
  <si>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</si>
  <si>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</si>
  <si>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</si>
  <si>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</si>
  <si>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</si>
  <si>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</si>
  <si>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</si>
  <si>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</si>
  <si>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</si>
  <si>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</si>
  <si>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</si>
  <si>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</si>
  <si>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</si>
  <si>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</si>
  <si>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</si>
  <si>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</si>
  <si>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</si>
  <si>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</si>
  <si>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</si>
  <si>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</si>
  <si>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</si>
  <si>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</si>
  <si>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</si>
  <si>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</si>
  <si>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</si>
  <si>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</si>
  <si>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</si>
  <si>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</si>
  <si>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</si>
  <si>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</si>
  <si>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</si>
  <si>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</si>
  <si>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</si>
  <si>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</si>
  <si>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</si>
  <si>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</si>
  <si>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</si>
  <si>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</si>
  <si>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</si>
  <si>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</si>
  <si>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</si>
  <si>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</si>
  <si>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</si>
  <si>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</si>
  <si>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</si>
  <si>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</si>
  <si>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</si>
  <si>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</si>
  <si>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</si>
  <si>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</si>
  <si>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</si>
  <si>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</si>
  <si>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</si>
  <si>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</si>
  <si>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</si>
  <si>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</si>
  <si>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</si>
  <si>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</si>
  <si>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</si>
  <si>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</si>
  <si>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</si>
  <si>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</si>
  <si>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</si>
  <si>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</si>
  <si>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</si>
  <si>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</si>
  <si>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</si>
  <si>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</si>
  <si>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</si>
  <si>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</si>
  <si>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</si>
  <si>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</si>
  <si>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</si>
  <si>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</si>
  <si>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</si>
  <si>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</si>
  <si>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</si>
  <si>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</si>
  <si>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</si>
  <si>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</si>
  <si>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</si>
  <si>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</si>
  <si>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</si>
  <si>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</si>
  <si>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</si>
  <si>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</si>
  <si>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</si>
  <si>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</si>
  <si>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</si>
  <si>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</si>
  <si>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</si>
  <si>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</si>
  <si>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</si>
  <si>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</si>
  <si>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</si>
  <si>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</si>
  <si>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</si>
  <si>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</si>
  <si>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</si>
  <si>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</si>
  <si>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</si>
  <si>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</si>
  <si>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</si>
  <si>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</si>
  <si>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</si>
  <si>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</si>
  <si>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</si>
  <si>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</si>
  <si>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</si>
  <si>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</si>
  <si>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</si>
  <si>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</si>
  <si>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</si>
  <si>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</si>
  <si>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</si>
  <si>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</si>
  <si>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</si>
  <si>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</si>
  <si>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</si>
  <si>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</si>
  <si>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</si>
  <si>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</si>
  <si>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</si>
  <si>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</si>
  <si>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</si>
  <si>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</si>
  <si>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</si>
  <si>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</si>
  <si>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</si>
  <si>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</si>
  <si>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</si>
  <si>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</si>
  <si>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</si>
  <si>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</si>
  <si>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</si>
  <si>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</si>
  <si>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</si>
  <si>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</si>
  <si>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</si>
  <si>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</si>
  <si>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</si>
  <si>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</si>
  <si>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</si>
  <si>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</si>
  <si>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</si>
  <si>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</si>
  <si>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</si>
  <si>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</si>
  <si>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</si>
  <si>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</si>
  <si>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</si>
  <si>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</si>
  <si>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</si>
  <si>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</si>
  <si>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</si>
  <si>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</si>
  <si>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</si>
  <si>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</si>
  <si>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</si>
  <si>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</si>
  <si>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</si>
  <si>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</si>
  <si>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</si>
  <si>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</si>
  <si>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</si>
  <si>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</si>
  <si>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</si>
  <si>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</si>
  <si>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</si>
  <si>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</si>
  <si>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</si>
  <si>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</si>
  <si>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</si>
  <si>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</si>
  <si>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</si>
  <si>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</si>
  <si>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</si>
  <si>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</si>
  <si>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</si>
  <si>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</si>
  <si>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</si>
  <si>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</si>
  <si>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</si>
  <si>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</si>
  <si>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</si>
  <si>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</si>
  <si>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</si>
  <si>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</si>
  <si>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</si>
  <si>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</si>
  <si>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</si>
  <si>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</si>
  <si>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</si>
  <si>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</si>
  <si>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</si>
  <si>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</si>
  <si>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</si>
  <si>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</si>
  <si>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</si>
  <si>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</si>
  <si>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</si>
  <si>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</si>
  <si>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</si>
  <si>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</si>
  <si>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</si>
  <si>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</si>
  <si>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</si>
  <si>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</si>
  <si>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</si>
  <si>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</si>
  <si>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</si>
  <si>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</si>
  <si>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</si>
  <si>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</si>
  <si>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</si>
  <si>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</si>
  <si>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</si>
  <si>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</si>
  <si>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</si>
  <si>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</si>
  <si>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</si>
  <si>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</si>
  <si>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</si>
  <si>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</si>
  <si>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</si>
  <si>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</si>
  <si>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</si>
  <si>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</si>
  <si>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</si>
  <si>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</si>
  <si>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</si>
  <si>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</si>
  <si>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</si>
  <si>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</si>
  <si>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</si>
  <si>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</si>
  <si>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</si>
  <si>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</si>
  <si>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</si>
  <si>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</si>
  <si>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</si>
  <si>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</si>
  <si>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</si>
  <si>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</si>
  <si>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</si>
  <si>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</si>
  <si>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</si>
  <si>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</si>
  <si>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</si>
  <si>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</si>
  <si>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</si>
  <si>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</si>
  <si>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</si>
  <si>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</si>
  <si>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</si>
  <si>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</si>
  <si>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</si>
  <si>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</si>
  <si>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</si>
  <si>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</si>
  <si>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</si>
  <si>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</si>
  <si>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</si>
  <si>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</si>
  <si>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</si>
  <si>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</si>
  <si>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</si>
  <si>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</si>
  <si>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</si>
  <si>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</si>
  <si>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</si>
  <si>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</si>
  <si>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</si>
  <si>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</si>
  <si>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</si>
  <si>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</si>
  <si>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</si>
  <si>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</si>
  <si>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</si>
  <si>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</si>
  <si>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</si>
  <si>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</si>
  <si>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</si>
  <si>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</si>
  <si>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</si>
  <si>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</si>
  <si>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</si>
  <si>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</si>
  <si>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</si>
  <si>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</si>
  <si>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</si>
  <si>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</si>
  <si>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</si>
  <si>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</si>
  <si>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</si>
  <si>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</si>
  <si>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</si>
  <si>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</si>
  <si>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</si>
  <si>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</si>
  <si>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</si>
  <si>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</si>
  <si>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</si>
  <si>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</si>
  <si>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</si>
  <si>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</si>
  <si>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</si>
  <si>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</si>
  <si>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</si>
  <si>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</si>
  <si>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</si>
  <si>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</si>
  <si>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</si>
  <si>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</si>
  <si>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</si>
  <si>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</si>
  <si>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</si>
  <si>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</si>
  <si>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</si>
  <si>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</si>
  <si>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</si>
  <si>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</si>
  <si>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</si>
  <si>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</si>
  <si>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</si>
  <si>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</si>
  <si>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</si>
  <si>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</si>
  <si>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</si>
  <si>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</si>
  <si>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</si>
  <si>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</si>
  <si>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</si>
  <si>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</si>
  <si>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</si>
  <si>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</si>
  <si>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</si>
  <si>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</si>
  <si>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</si>
  <si>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</si>
  <si>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</si>
  <si>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</si>
  <si>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</si>
  <si>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</si>
  <si>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</si>
  <si>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</si>
  <si>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</si>
  <si>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</si>
  <si>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</si>
  <si>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</si>
  <si>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</si>
  <si>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</si>
  <si>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</si>
  <si>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</si>
  <si>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</si>
  <si>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</si>
  <si>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</si>
  <si>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</si>
  <si>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</si>
  <si>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</si>
  <si>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</si>
  <si>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</si>
  <si>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</si>
  <si>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</si>
  <si>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</si>
  <si>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</si>
  <si>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</si>
  <si>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</si>
  <si>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</si>
  <si>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</si>
  <si>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</si>
  <si>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</si>
  <si>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</si>
  <si>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</si>
  <si>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</si>
  <si>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</si>
  <si>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</si>
  <si>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</si>
  <si>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</si>
  <si>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</si>
  <si>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</si>
  <si>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</si>
  <si>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</si>
  <si>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</si>
  <si>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</si>
  <si>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</si>
  <si>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</si>
  <si>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</si>
  <si>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</si>
  <si>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</si>
  <si>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</si>
  <si>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</si>
  <si>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</si>
  <si>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</si>
  <si>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</si>
  <si>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</si>
  <si>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</si>
  <si>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</si>
  <si>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</si>
  <si>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</si>
  <si>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</si>
  <si>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</si>
  <si>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</si>
  <si>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</si>
  <si>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</si>
  <si>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</si>
  <si>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</si>
  <si>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</si>
  <si>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</si>
  <si>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</si>
  <si>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</si>
  <si>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</si>
  <si>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</si>
  <si>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</si>
  <si>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</si>
  <si>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</si>
  <si>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</si>
  <si>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</si>
  <si>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</si>
  <si>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</si>
  <si>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</si>
  <si>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</si>
  <si>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</si>
  <si>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</si>
  <si>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</si>
  <si>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</si>
  <si>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</si>
  <si>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</si>
  <si>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</si>
  <si>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</si>
  <si>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</si>
  <si>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</si>
  <si>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</si>
  <si>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</si>
  <si>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</si>
  <si>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</si>
  <si>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</si>
  <si>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</si>
  <si>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</si>
  <si>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</si>
  <si>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</si>
  <si>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</si>
  <si>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</si>
  <si>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</si>
  <si>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</si>
  <si>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</si>
  <si>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</si>
  <si>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</si>
  <si>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</si>
  <si>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</si>
  <si>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</si>
  <si>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</si>
  <si>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</si>
  <si>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</si>
  <si>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</si>
  <si>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</si>
  <si>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</si>
  <si>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</si>
  <si>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</si>
  <si>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</si>
  <si>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</si>
  <si>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</si>
  <si>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</si>
  <si>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</si>
  <si>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</si>
  <si>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</si>
  <si>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</si>
  <si>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</si>
  <si>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</si>
  <si>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</si>
  <si>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</si>
  <si>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</si>
  <si>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</si>
  <si>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</si>
  <si>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</si>
  <si>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</si>
  <si>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</si>
  <si>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</si>
  <si>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</si>
  <si>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</si>
  <si>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</si>
  <si>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</si>
  <si>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</si>
  <si>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</si>
  <si>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</si>
  <si>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</si>
  <si>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</si>
  <si>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</si>
  <si>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</si>
  <si>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</si>
  <si>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</si>
  <si>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</si>
  <si>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</si>
  <si>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</si>
  <si>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</si>
  <si>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</si>
  <si>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</si>
  <si>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</si>
  <si>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</si>
  <si>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</si>
  <si>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</si>
  <si>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</si>
  <si>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</si>
  <si>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</si>
  <si>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</si>
  <si>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</si>
  <si>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</si>
  <si>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</si>
  <si>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</si>
  <si>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</si>
  <si>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</si>
  <si>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</si>
  <si>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</si>
  <si>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</si>
  <si>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</si>
  <si>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</si>
  <si>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</si>
  <si>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</si>
  <si>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</si>
  <si>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</si>
  <si>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</si>
  <si>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</si>
  <si>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</si>
  <si>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</si>
  <si>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</si>
  <si>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</si>
  <si>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</si>
  <si>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</si>
  <si>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</si>
  <si>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</si>
  <si>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</si>
  <si>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</si>
  <si>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</si>
  <si>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</si>
  <si>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</si>
  <si>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</si>
  <si>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</si>
  <si>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</si>
  <si>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</si>
  <si>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</si>
  <si>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</si>
  <si>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</si>
  <si>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</si>
  <si>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</si>
  <si>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</si>
  <si>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</si>
  <si>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</si>
  <si>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</si>
  <si>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</si>
  <si>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</si>
  <si>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</si>
  <si>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</si>
  <si>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</si>
  <si>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</si>
  <si>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</si>
  <si>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</si>
  <si>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</si>
  <si>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</si>
  <si>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</si>
  <si>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</si>
  <si>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</si>
  <si>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</si>
  <si>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</si>
  <si>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</si>
  <si>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</si>
  <si>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</si>
  <si>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</si>
  <si>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</si>
  <si>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</si>
  <si>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</si>
  <si>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</si>
  <si>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</si>
  <si>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</si>
  <si>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</si>
  <si>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</si>
  <si>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</si>
  <si>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</si>
  <si>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</si>
  <si>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</si>
  <si>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</si>
  <si>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</si>
  <si>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</si>
  <si>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</si>
  <si>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</si>
  <si>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</si>
  <si>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</si>
  <si>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</si>
  <si>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</si>
  <si>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</si>
  <si>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</si>
  <si>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</si>
  <si>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</si>
  <si>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</si>
  <si>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</si>
  <si>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</si>
  <si>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</si>
  <si>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</si>
  <si>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</si>
  <si>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</si>
  <si>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</si>
  <si>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</si>
  <si>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</si>
  <si>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</si>
  <si>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</si>
  <si>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</si>
  <si>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</si>
  <si>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</si>
  <si>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</si>
  <si>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</si>
  <si>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</si>
  <si>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</si>
  <si>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</si>
  <si>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</si>
  <si>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</si>
  <si>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</si>
  <si>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</si>
  <si>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</si>
  <si>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</si>
  <si>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</si>
  <si>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</si>
  <si>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</si>
  <si>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</si>
  <si>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</si>
  <si>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</si>
  <si>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</si>
  <si>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</si>
  <si>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</si>
  <si>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</si>
  <si>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</si>
  <si>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</si>
  <si>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</si>
  <si>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</si>
  <si>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</si>
  <si>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</si>
  <si>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</si>
  <si>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</si>
  <si>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</si>
  <si>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</si>
  <si>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</si>
  <si>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</si>
  <si>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</si>
  <si>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</si>
  <si>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</si>
  <si>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</si>
  <si>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</si>
  <si>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</si>
  <si>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</si>
  <si>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</si>
  <si>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</si>
  <si>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</si>
  <si>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</si>
  <si>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</si>
  <si>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</si>
  <si>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</si>
  <si>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</si>
  <si>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</si>
  <si>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</si>
  <si>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</si>
  <si>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</si>
  <si>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</si>
  <si>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</si>
  <si>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</si>
  <si>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</si>
  <si>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</si>
  <si>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</si>
  <si>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</si>
  <si>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</si>
  <si>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</si>
  <si>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</si>
  <si>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</si>
  <si>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</si>
  <si>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</si>
  <si>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</si>
  <si>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</si>
  <si>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</si>
  <si>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</si>
  <si>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</si>
  <si>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</si>
  <si>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</si>
  <si>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</si>
  <si>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</si>
  <si>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</si>
  <si>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</si>
  <si>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</si>
  <si>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</si>
  <si>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</si>
  <si>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</si>
  <si>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</si>
  <si>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</si>
  <si>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</si>
  <si>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</si>
  <si>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</si>
  <si>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</si>
  <si>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</si>
  <si>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</si>
  <si>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</si>
  <si>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</si>
  <si>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</si>
  <si>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</si>
  <si>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</si>
  <si>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</si>
  <si>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</si>
  <si>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</si>
  <si>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</si>
  <si>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</si>
  <si>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</si>
  <si>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</si>
  <si>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</si>
  <si>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</si>
  <si>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</si>
  <si>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</si>
  <si>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</si>
  <si>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</si>
  <si>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</si>
  <si>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</si>
  <si>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</si>
  <si>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</si>
  <si>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</si>
  <si>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</si>
  <si>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</si>
  <si>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</si>
  <si>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</si>
  <si>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</si>
  <si>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</si>
  <si>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</si>
  <si>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</si>
  <si>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</si>
  <si>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</si>
  <si>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</si>
  <si>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</si>
  <si>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</si>
  <si>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</si>
  <si>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</si>
  <si>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</si>
  <si>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</si>
  <si>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</si>
  <si>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</si>
  <si>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</si>
  <si>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</si>
  <si>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</si>
  <si>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</si>
  <si>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</si>
  <si>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</si>
  <si>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</si>
  <si>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</si>
  <si>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</si>
  <si>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</si>
  <si>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</si>
  <si>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</si>
  <si>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</si>
  <si>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</si>
  <si>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</si>
  <si>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</si>
  <si>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</si>
  <si>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</si>
  <si>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</si>
  <si>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</si>
  <si>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</si>
  <si>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</si>
  <si>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</si>
  <si>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</si>
  <si>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</si>
  <si>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</si>
  <si>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</si>
  <si>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</si>
  <si>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</si>
  <si>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</si>
  <si>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</si>
  <si>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</si>
  <si>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</si>
  <si>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</si>
  <si>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</si>
  <si>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</si>
  <si>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</si>
  <si>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</si>
  <si>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</si>
  <si>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</si>
  <si>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</si>
  <si>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</si>
  <si>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</si>
  <si>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</si>
  <si>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</si>
  <si>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</si>
  <si>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</si>
  <si>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</si>
  <si>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</si>
  <si>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</si>
  <si>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</si>
  <si>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</si>
  <si>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</si>
  <si>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</si>
  <si>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</si>
  <si>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</si>
  <si>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</si>
  <si>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</si>
  <si>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</si>
  <si>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</si>
  <si>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</si>
  <si>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</si>
  <si>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</si>
  <si>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</si>
  <si>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</si>
  <si>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</si>
  <si>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</si>
  <si>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</si>
  <si>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</si>
  <si>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</si>
  <si>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</si>
  <si>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</si>
  <si>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</si>
  <si>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</si>
  <si>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</si>
  <si>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</si>
  <si>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</si>
  <si>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</si>
  <si>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</si>
  <si>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</si>
  <si>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</si>
  <si>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</si>
  <si>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</si>
  <si>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</si>
  <si>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</si>
  <si>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</si>
  <si>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</si>
  <si>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</si>
  <si>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</si>
  <si>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</si>
  <si>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</si>
  <si>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</si>
  <si>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</si>
  <si>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</si>
  <si>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</si>
  <si>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</si>
  <si>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</si>
  <si>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</si>
  <si>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</si>
  <si>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</si>
  <si>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</si>
  <si>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</si>
  <si>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</si>
  <si>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</si>
  <si>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</si>
  <si>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</si>
  <si>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</si>
  <si>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</si>
  <si>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</si>
  <si>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</si>
  <si>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</si>
  <si>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</si>
  <si>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</si>
  <si>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</si>
  <si>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</si>
  <si>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</si>
  <si>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</si>
  <si>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</si>
  <si>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</si>
  <si>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</si>
  <si>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</si>
  <si>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</si>
  <si>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</si>
  <si>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</si>
  <si>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</si>
  <si>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</si>
  <si>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</si>
  <si>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</si>
  <si>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</si>
  <si>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</si>
  <si>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</si>
  <si>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</si>
  <si>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</si>
  <si>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</si>
  <si>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</si>
  <si>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</si>
  <si>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</si>
  <si>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</si>
  <si>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</si>
  <si>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</si>
  <si>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</si>
  <si>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</si>
  <si>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</si>
  <si>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</si>
  <si>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</si>
  <si>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</si>
  <si>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</si>
  <si>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</si>
  <si>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</si>
  <si>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</si>
  <si>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</si>
  <si>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</si>
  <si>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</si>
  <si>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</si>
  <si>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</si>
  <si>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</si>
  <si>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</si>
  <si>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</si>
  <si>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</si>
  <si>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</si>
  <si>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</si>
  <si>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</si>
  <si>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</si>
  <si>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</si>
  <si>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</si>
  <si>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</si>
  <si>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</si>
  <si>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</si>
  <si>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</si>
  <si>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</si>
  <si>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</si>
  <si>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</si>
  <si>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</si>
  <si>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</si>
  <si>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</si>
  <si>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</si>
  <si>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</si>
  <si>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</si>
  <si>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</si>
  <si>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</si>
  <si>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</si>
  <si>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</si>
  <si>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</si>
  <si>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</si>
  <si>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</si>
  <si>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</si>
  <si>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</si>
  <si>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</si>
  <si>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</si>
  <si>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</si>
  <si>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</si>
  <si>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</si>
  <si>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</si>
  <si>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</si>
  <si>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</si>
  <si>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</si>
  <si>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</si>
  <si>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</si>
  <si>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</si>
  <si>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</si>
  <si>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</si>
  <si>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</si>
  <si>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</si>
  <si>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</si>
  <si>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</si>
  <si>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</si>
  <si>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</si>
  <si>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</si>
  <si>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</si>
  <si>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</si>
  <si>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</si>
  <si>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</si>
  <si>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</si>
  <si>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</si>
  <si>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</si>
  <si>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</si>
  <si>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</si>
  <si>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</si>
  <si>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</si>
  <si>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</si>
  <si>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</si>
  <si>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</si>
  <si>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</si>
  <si>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</si>
  <si>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</si>
  <si>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</si>
  <si>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</si>
  <si>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</si>
  <si>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</si>
  <si>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</si>
  <si>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</si>
  <si>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</si>
  <si>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</si>
  <si>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</si>
  <si>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</si>
  <si>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</si>
  <si>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</si>
  <si>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</si>
  <si>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</si>
  <si>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</si>
  <si>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</si>
  <si>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</si>
  <si>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</si>
  <si>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</si>
  <si>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</si>
  <si>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</si>
  <si>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</si>
  <si>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</si>
  <si>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</si>
  <si>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</si>
  <si>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</si>
  <si>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</si>
  <si>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</si>
  <si>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</si>
  <si>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</si>
  <si>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</si>
  <si>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</si>
  <si>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</si>
  <si>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</si>
  <si>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</si>
  <si>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</si>
  <si>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</si>
  <si>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</si>
  <si>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</si>
  <si>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</si>
  <si>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</si>
  <si>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</si>
  <si>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</si>
  <si>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</si>
  <si>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</si>
  <si>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</si>
  <si>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</si>
  <si>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</si>
  <si>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</si>
  <si>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</si>
  <si>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</si>
  <si>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</si>
  <si>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</si>
  <si>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</si>
  <si>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</si>
  <si>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</si>
  <si>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</si>
  <si>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</si>
  <si>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</si>
  <si>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</si>
  <si>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</si>
  <si>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</si>
  <si>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</si>
  <si>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</si>
  <si>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</si>
  <si>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</si>
  <si>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</si>
  <si>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</si>
  <si>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</si>
  <si>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</si>
  <si>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</si>
  <si>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</si>
  <si>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</si>
  <si>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</si>
  <si>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</si>
  <si>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</si>
  <si>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</si>
  <si>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</si>
  <si>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</si>
  <si>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</si>
  <si>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</si>
  <si>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</si>
  <si>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</si>
  <si>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</si>
  <si>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</si>
  <si>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</si>
  <si>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</si>
  <si>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</si>
  <si>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</si>
  <si>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</si>
  <si>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</si>
  <si>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</si>
  <si>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</si>
  <si>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</si>
  <si>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</si>
  <si>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</si>
  <si>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</si>
  <si>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</si>
  <si>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</si>
  <si>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</si>
  <si>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</si>
  <si>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</si>
  <si>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</si>
  <si>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</si>
  <si>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</si>
  <si>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</si>
  <si>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</si>
  <si>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</si>
  <si>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</si>
  <si>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</si>
  <si>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</si>
  <si>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</si>
  <si>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</si>
  <si>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</si>
  <si>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</si>
  <si>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</si>
  <si>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</si>
  <si>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</si>
  <si>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</si>
  <si>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</si>
  <si>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</si>
  <si>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</si>
  <si>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</si>
  <si>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</si>
  <si>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</si>
  <si>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</si>
  <si>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</si>
  <si>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</si>
  <si>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</si>
  <si>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</si>
  <si>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</si>
  <si>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</si>
  <si>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</si>
  <si>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</si>
  <si>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</si>
  <si>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</si>
  <si>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</si>
  <si>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</si>
  <si>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</si>
  <si>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</si>
  <si>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</si>
  <si>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</si>
  <si>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</si>
  <si>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</si>
  <si>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</si>
  <si>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</si>
  <si>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</si>
  <si>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</si>
  <si>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</si>
  <si>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</si>
  <si>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</si>
  <si>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</si>
  <si>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</si>
  <si>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</si>
  <si>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</si>
  <si>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</si>
  <si>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</si>
  <si>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</si>
  <si>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</si>
  <si>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</si>
  <si>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</si>
  <si>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</si>
  <si>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</si>
  <si>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</si>
  <si>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</si>
  <si>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</si>
  <si>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</si>
  <si>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</si>
  <si>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</si>
  <si>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</si>
  <si>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</si>
  <si>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</si>
  <si>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</si>
  <si>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</si>
  <si>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</si>
  <si>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</si>
  <si>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</si>
  <si>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</si>
  <si>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</si>
  <si>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</si>
  <si>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</si>
  <si>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</si>
  <si>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</si>
  <si>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</si>
  <si>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</si>
  <si>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</si>
  <si>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</si>
  <si>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</si>
  <si>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</si>
  <si>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</si>
  <si>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</si>
  <si>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</si>
  <si>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</si>
  <si>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</si>
  <si>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</si>
  <si>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</si>
  <si>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</si>
  <si>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</si>
  <si>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</si>
  <si>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</si>
  <si>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</si>
  <si>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</si>
  <si>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</si>
  <si>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</si>
  <si>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</si>
  <si>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</si>
  <si>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</si>
  <si>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</si>
  <si>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</si>
  <si>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</si>
  <si>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</si>
  <si>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</si>
  <si>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</si>
  <si>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</si>
  <si>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</si>
  <si>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</si>
  <si>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</si>
  <si>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</si>
  <si>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</si>
  <si>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</si>
  <si>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</si>
  <si>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</si>
  <si>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</si>
  <si>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</si>
  <si>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</si>
  <si>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</si>
  <si>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</si>
  <si>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</si>
  <si>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</si>
  <si>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</si>
  <si>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</si>
  <si>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</si>
  <si>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</si>
  <si>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</si>
  <si>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</si>
  <si>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</si>
  <si>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</si>
  <si>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</si>
  <si>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</si>
  <si>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</si>
  <si>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</si>
  <si>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</si>
  <si>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</si>
  <si>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</si>
  <si>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</si>
  <si>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</si>
  <si>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</si>
  <si>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</si>
  <si>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</si>
  <si>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</si>
  <si>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</si>
  <si>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</si>
  <si>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</si>
  <si>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</si>
  <si>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</si>
  <si>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</si>
  <si>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</si>
  <si>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</si>
  <si>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</si>
  <si>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</si>
  <si>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</si>
  <si>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</si>
  <si>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</si>
  <si>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</si>
  <si>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</si>
  <si>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</si>
  <si>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</si>
  <si>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</si>
  <si>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</si>
  <si>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</si>
  <si>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</si>
  <si>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</si>
  <si>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</si>
  <si>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</si>
  <si>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</si>
  <si>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</si>
  <si>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</si>
  <si>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</si>
  <si>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</si>
  <si>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</si>
  <si>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</si>
  <si>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</si>
  <si>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</si>
  <si>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</si>
  <si>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</si>
  <si>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</si>
  <si>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</si>
  <si>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</si>
  <si>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</si>
  <si>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</si>
  <si>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</si>
  <si>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</si>
  <si>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</si>
  <si>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</si>
  <si>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</si>
  <si>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</si>
  <si>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</si>
  <si>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</si>
  <si>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</si>
  <si>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</si>
  <si>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</si>
  <si>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</si>
  <si>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</si>
  <si>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</si>
  <si>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</si>
  <si>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</si>
  <si>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</si>
  <si>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</si>
  <si>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</si>
  <si>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</si>
  <si>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</si>
  <si>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</si>
  <si>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</si>
  <si>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</si>
  <si>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</si>
  <si>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</si>
  <si>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</si>
  <si>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</si>
  <si>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</si>
  <si>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</si>
  <si>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</si>
  <si>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</si>
  <si>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</si>
  <si>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</si>
  <si>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</si>
  <si>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</si>
  <si>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</si>
  <si>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</si>
  <si>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</si>
  <si>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</si>
  <si>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</si>
  <si>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</si>
  <si>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</si>
  <si>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</si>
  <si>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</si>
  <si>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</si>
  <si>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</si>
  <si>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</si>
  <si>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</si>
  <si>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</si>
  <si>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</si>
  <si>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</si>
  <si>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</si>
  <si>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</si>
  <si>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</si>
  <si>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</si>
  <si>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</si>
  <si>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</si>
  <si>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</si>
  <si>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</si>
  <si>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</si>
  <si>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</si>
  <si>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</si>
  <si>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</si>
  <si>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</si>
  <si>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</si>
  <si>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</si>
  <si>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</si>
  <si>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</si>
  <si>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</si>
  <si>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</si>
  <si>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</si>
  <si>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</si>
  <si>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</si>
  <si>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</si>
  <si>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</si>
  <si>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</si>
  <si>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</si>
  <si>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</si>
  <si>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</si>
  <si>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</si>
  <si>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</si>
  <si>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</si>
  <si>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</si>
  <si>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</si>
  <si>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</si>
  <si>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</si>
  <si>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</si>
  <si>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</si>
  <si>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</si>
  <si>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</si>
  <si>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</si>
  <si>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</si>
  <si>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</si>
  <si>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</si>
  <si>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</si>
  <si>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</si>
  <si>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</si>
  <si>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</si>
  <si>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</si>
  <si>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</si>
  <si>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</si>
  <si>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</si>
  <si>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</si>
  <si>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</si>
  <si>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</si>
  <si>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</si>
  <si>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</si>
  <si>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</si>
  <si>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</si>
  <si>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</si>
  <si>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</si>
  <si>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</si>
  <si>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</si>
  <si>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</si>
  <si>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</si>
  <si>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</si>
  <si>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</si>
  <si>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</si>
  <si>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</si>
  <si>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</si>
  <si>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</si>
  <si>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</si>
  <si>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</si>
  <si>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</si>
  <si>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</si>
  <si>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</si>
  <si>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</si>
  <si>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</si>
  <si>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</si>
  <si>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</si>
  <si>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</si>
  <si>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</si>
  <si>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</si>
  <si>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</si>
  <si>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</si>
  <si>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</si>
  <si>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</si>
  <si>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</si>
  <si>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</si>
  <si>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</si>
  <si>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</si>
  <si>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</si>
  <si>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</si>
  <si>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</si>
  <si>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</si>
  <si>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</si>
  <si>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</si>
  <si>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</si>
  <si>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</si>
  <si>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</si>
  <si>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</si>
  <si>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</si>
  <si>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</si>
  <si>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</si>
  <si>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</si>
  <si>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</si>
  <si>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</si>
  <si>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</si>
  <si>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</si>
  <si>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</si>
  <si>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</si>
  <si>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</si>
  <si>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</si>
  <si>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</si>
  <si>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</si>
  <si>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</si>
  <si>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</si>
  <si>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</si>
  <si>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</si>
  <si>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</si>
  <si>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</si>
  <si>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</si>
  <si>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</si>
  <si>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</si>
  <si>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</si>
  <si>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</si>
  <si>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</si>
  <si>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</si>
  <si>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</si>
  <si>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</si>
  <si>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</si>
  <si>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</si>
  <si>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</si>
  <si>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</si>
  <si>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</si>
  <si>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</si>
  <si>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</si>
  <si>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</si>
  <si>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</si>
  <si>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</si>
  <si>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</si>
  <si>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</si>
  <si>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</si>
  <si>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</si>
  <si>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</si>
  <si>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</si>
  <si>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</si>
  <si>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</si>
  <si>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</si>
  <si>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</si>
  <si>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</si>
  <si>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</si>
  <si>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</si>
  <si>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</si>
  <si>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</si>
  <si>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</si>
  <si>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</si>
  <si>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</si>
  <si>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</si>
  <si>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</si>
  <si>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</si>
  <si>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</si>
  <si>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</si>
  <si>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</si>
  <si>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</si>
  <si>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</si>
  <si>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</si>
  <si>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</si>
  <si>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</si>
  <si>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</si>
  <si>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</si>
  <si>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</si>
  <si>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</si>
  <si>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</si>
  <si>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</si>
  <si>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</si>
  <si>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</si>
  <si>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</si>
  <si>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</si>
  <si>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</si>
  <si>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</si>
  <si>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</si>
  <si>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</si>
  <si>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</si>
  <si>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</si>
  <si>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</si>
  <si>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</si>
  <si>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</si>
  <si>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</si>
  <si>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</si>
  <si>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</si>
  <si>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</si>
  <si>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</si>
  <si>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</si>
  <si>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</si>
  <si>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</si>
  <si>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</si>
  <si>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</si>
  <si>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</si>
  <si>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</si>
  <si>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</si>
  <si>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</si>
  <si>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</si>
  <si>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</si>
  <si>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</si>
  <si>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</si>
  <si>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</si>
  <si>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</si>
  <si>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</si>
  <si>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</si>
  <si>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</si>
  <si>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</si>
  <si>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</si>
  <si>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</si>
  <si>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</si>
  <si>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</si>
  <si>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</si>
  <si>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</si>
  <si>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</si>
  <si>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</si>
  <si>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</si>
  <si>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</si>
  <si>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</si>
  <si>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</si>
  <si>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</si>
  <si>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</si>
  <si>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</si>
  <si>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</si>
  <si>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</si>
  <si>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</si>
  <si>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</si>
  <si>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</si>
  <si>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</si>
  <si>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</si>
  <si>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</si>
  <si>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</si>
  <si>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</si>
  <si>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</si>
  <si>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</si>
  <si>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</si>
  <si>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</si>
  <si>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</si>
  <si>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</si>
  <si>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</si>
  <si>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</si>
  <si>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</si>
  <si>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</si>
  <si>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</si>
  <si>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</si>
  <si>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</si>
  <si>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</si>
  <si>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</si>
  <si>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</si>
  <si>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</si>
  <si>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</si>
  <si>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</si>
  <si>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</si>
  <si>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</si>
  <si>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</si>
  <si>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</si>
  <si>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</si>
  <si>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</si>
  <si>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</si>
  <si>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</si>
  <si>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</si>
  <si>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</si>
  <si>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</si>
  <si>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</si>
  <si>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</si>
  <si>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</si>
  <si>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</si>
  <si>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</si>
  <si>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</si>
  <si>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</si>
  <si>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</si>
  <si>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</si>
  <si>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</si>
  <si>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</si>
  <si>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</si>
  <si>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</si>
  <si>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</si>
  <si>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</si>
  <si>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</si>
  <si>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</si>
  <si>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</si>
  <si>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</si>
  <si>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</si>
  <si>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</si>
  <si>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</si>
  <si>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</si>
  <si>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</si>
  <si>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</si>
  <si>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</si>
  <si>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</si>
  <si>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</si>
  <si>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</si>
  <si>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</si>
  <si>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</si>
  <si>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</si>
  <si>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</si>
  <si>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</si>
  <si>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</si>
  <si>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</si>
  <si>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</si>
  <si>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</si>
  <si>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</si>
  <si>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</si>
  <si>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</si>
  <si>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</si>
  <si>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</si>
  <si>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</si>
  <si>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</si>
  <si>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</si>
  <si>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</si>
  <si>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</si>
  <si>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</si>
  <si>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</si>
  <si>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</si>
  <si>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</si>
  <si>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</si>
  <si>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</si>
  <si>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</si>
  <si>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</si>
  <si>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</si>
  <si>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</si>
  <si>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</si>
  <si>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</si>
  <si>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</si>
  <si>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</si>
  <si>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</si>
  <si>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</si>
  <si>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</si>
  <si>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</si>
  <si>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</si>
  <si>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</si>
  <si>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</si>
  <si>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</si>
  <si>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</si>
  <si>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</si>
  <si>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</si>
  <si>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</si>
  <si>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</si>
  <si>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</si>
  <si>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</si>
  <si>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</si>
  <si>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</si>
  <si>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</si>
  <si>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</si>
  <si>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</si>
  <si>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</si>
  <si>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</si>
  <si>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</si>
  <si>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</si>
  <si>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</si>
  <si>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</si>
  <si>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</si>
  <si>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</si>
  <si>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</si>
  <si>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</si>
  <si>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</si>
  <si>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</si>
  <si>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</si>
  <si>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</si>
  <si>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</si>
  <si>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</si>
  <si>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</si>
  <si>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</si>
  <si>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</si>
  <si>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</si>
  <si>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</si>
  <si>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</si>
  <si>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</si>
  <si>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</si>
  <si>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</si>
  <si>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</si>
  <si>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</si>
  <si>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</si>
  <si>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</si>
  <si>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</si>
  <si>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</si>
  <si>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</si>
  <si>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</si>
  <si>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</si>
  <si>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</si>
  <si>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</si>
  <si>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</si>
  <si>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</si>
  <si>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</si>
  <si>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</si>
  <si>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</si>
  <si>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</si>
  <si>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</si>
  <si>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</si>
  <si>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</si>
  <si>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</si>
  <si>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</si>
  <si>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</si>
  <si>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</si>
  <si>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</si>
  <si>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</si>
  <si>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</si>
  <si>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</si>
  <si>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</si>
  <si>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</si>
  <si>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</si>
  <si>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</si>
  <si>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</si>
  <si>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</si>
  <si>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</si>
  <si>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</si>
  <si>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</si>
  <si>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</si>
  <si>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</si>
  <si>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</si>
  <si>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</si>
  <si>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</si>
  <si>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</si>
  <si>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</si>
  <si>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</si>
  <si>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</si>
  <si>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</si>
  <si>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</si>
  <si>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</si>
  <si>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</si>
  <si>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</si>
  <si>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</si>
  <si>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</si>
  <si>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</si>
  <si>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</si>
  <si>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</si>
  <si>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</si>
  <si>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</si>
  <si>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</si>
  <si>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</si>
  <si>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</si>
  <si>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</si>
  <si>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</si>
  <si>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</si>
  <si>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</si>
  <si>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</si>
  <si>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</si>
  <si>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</si>
  <si>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</si>
  <si>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</si>
  <si>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</si>
  <si>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</si>
  <si>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</si>
  <si>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</si>
  <si>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</si>
  <si>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</si>
  <si>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</si>
  <si>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</si>
  <si>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</si>
  <si>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</si>
  <si>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</si>
  <si>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</si>
  <si>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</si>
  <si>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</si>
  <si>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</si>
  <si>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</si>
  <si>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</si>
  <si>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</si>
  <si>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</si>
  <si>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</si>
  <si>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</si>
  <si>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</si>
  <si>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</si>
  <si>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</si>
  <si>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</si>
  <si>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</si>
  <si>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</si>
  <si>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</si>
  <si>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</si>
  <si>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</si>
  <si>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</si>
  <si>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</si>
  <si>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</si>
  <si>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</si>
  <si>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</si>
  <si>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</si>
  <si>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</si>
  <si>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</si>
  <si>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</si>
  <si>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</si>
  <si>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</si>
  <si>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</si>
  <si>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</si>
  <si>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</si>
  <si>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</si>
  <si>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</si>
  <si>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</si>
  <si>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</si>
  <si>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</si>
  <si>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</si>
  <si>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</si>
  <si>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</si>
  <si>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</si>
  <si>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</si>
  <si>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</si>
  <si>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</si>
  <si>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</si>
  <si>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</si>
  <si>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</si>
  <si>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</si>
  <si>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</si>
  <si>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</si>
  <si>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</si>
  <si>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</si>
  <si>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</si>
  <si>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</si>
  <si>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</si>
  <si>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</si>
  <si>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</si>
  <si>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</si>
  <si>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</si>
  <si>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</si>
  <si>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</si>
  <si>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</si>
  <si>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</si>
  <si>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</si>
  <si>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</si>
  <si>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</si>
  <si>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</si>
  <si>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</si>
  <si>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</si>
  <si>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</si>
  <si>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</si>
  <si>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</si>
  <si>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</si>
  <si>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</si>
  <si>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</si>
  <si>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</si>
  <si>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</si>
  <si>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</si>
  <si>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</si>
  <si>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</si>
  <si>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</si>
  <si>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</si>
  <si>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</si>
  <si>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</si>
  <si>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</si>
  <si>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</si>
  <si>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</si>
  <si>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</si>
  <si>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</si>
  <si>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</si>
  <si>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</si>
  <si>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</si>
  <si>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</si>
  <si>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</si>
  <si>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</si>
  <si>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</si>
  <si>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</si>
  <si>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</si>
  <si>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</si>
  <si>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</si>
  <si>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</si>
  <si>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</si>
  <si>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</si>
  <si>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</si>
  <si>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</si>
  <si>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</si>
  <si>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</si>
  <si>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</si>
  <si>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</si>
  <si>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</si>
  <si>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</si>
  <si>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</si>
  <si>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</si>
  <si>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</si>
  <si>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</si>
  <si>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</si>
  <si>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</si>
  <si>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</si>
  <si>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</si>
  <si>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</si>
  <si>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</si>
  <si>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</si>
  <si>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</si>
  <si>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</si>
  <si>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</si>
  <si>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</si>
  <si>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</si>
  <si>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</si>
  <si>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</si>
  <si>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</si>
  <si>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</si>
  <si>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</si>
  <si>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</si>
  <si>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</si>
  <si>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</si>
  <si>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</si>
  <si>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</si>
  <si>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</si>
  <si>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</si>
  <si>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</si>
  <si>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</si>
  <si>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</si>
  <si>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</si>
  <si>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</si>
  <si>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</si>
  <si>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</si>
  <si>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</si>
  <si>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</si>
  <si>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</si>
  <si>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</si>
  <si>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</si>
  <si>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</si>
  <si>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</si>
  <si>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</si>
  <si>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</si>
  <si>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</si>
  <si>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</si>
  <si>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</si>
  <si>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</si>
  <si>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</si>
  <si>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</si>
  <si>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</si>
  <si>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</si>
  <si>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</si>
  <si>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</si>
  <si>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</si>
  <si>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</si>
  <si>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</si>
  <si>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</si>
  <si>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</si>
  <si>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</si>
  <si>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</si>
  <si>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</si>
  <si>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</si>
  <si>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</si>
  <si>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</si>
  <si>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</si>
  <si>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</si>
  <si>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</si>
  <si>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</si>
  <si>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</si>
  <si>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</si>
  <si>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</si>
  <si>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</si>
  <si>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</si>
  <si>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</si>
  <si>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</si>
  <si>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</si>
  <si>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</si>
  <si>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</si>
  <si>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</si>
  <si>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</si>
  <si>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</si>
  <si>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</si>
  <si>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</si>
  <si>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</si>
  <si>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</si>
  <si>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</si>
  <si>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</si>
  <si>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</si>
  <si>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</si>
  <si>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</si>
  <si>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</si>
  <si>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</si>
  <si>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</si>
  <si>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</si>
  <si>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</si>
  <si>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</si>
  <si>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</si>
  <si>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</si>
  <si>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</si>
  <si>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</si>
  <si>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</si>
  <si>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</si>
  <si>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</si>
  <si>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</si>
  <si>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</si>
  <si>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</si>
  <si>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</si>
  <si>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</si>
  <si>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</si>
  <si>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</si>
  <si>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</si>
  <si>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</si>
  <si>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</si>
  <si>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</si>
  <si>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</si>
  <si>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</si>
  <si>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</si>
  <si>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</si>
  <si>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</si>
  <si>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</si>
  <si>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</si>
  <si>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</si>
  <si>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</si>
  <si>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</si>
  <si>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</si>
  <si>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</si>
  <si>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</si>
  <si>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</si>
  <si>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</si>
  <si>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</si>
  <si>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</si>
  <si>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</si>
  <si>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</si>
  <si>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</si>
  <si>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</si>
  <si>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</si>
  <si>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</si>
  <si>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</si>
  <si>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</si>
  <si>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</si>
  <si>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</si>
  <si>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</si>
  <si>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</si>
  <si>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</si>
  <si>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</si>
  <si>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</si>
  <si>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</si>
  <si>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</si>
  <si>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</si>
  <si>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</si>
  <si>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</si>
  <si>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</si>
  <si>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</si>
  <si>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</si>
  <si>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</si>
  <si>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</si>
  <si>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</si>
  <si>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</si>
  <si>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</si>
  <si>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</si>
  <si>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</si>
  <si>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</si>
  <si>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</si>
  <si>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</si>
  <si>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</si>
  <si>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</si>
  <si>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</si>
  <si>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</si>
  <si>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</si>
  <si>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</si>
  <si>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</si>
  <si>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</si>
  <si>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</si>
  <si>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</si>
  <si>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</si>
  <si>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</si>
  <si>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</si>
  <si>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</si>
  <si>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</si>
  <si>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</si>
  <si>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</si>
  <si>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</si>
  <si>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</si>
  <si>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</si>
  <si>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</si>
  <si>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</si>
  <si>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</si>
  <si>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</si>
  <si>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</si>
  <si>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</si>
  <si>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</si>
  <si>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</si>
  <si>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</si>
  <si>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</si>
  <si>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</si>
  <si>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</si>
  <si>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</si>
  <si>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</si>
  <si>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</si>
  <si>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</si>
  <si>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</si>
  <si>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</si>
  <si>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</si>
  <si>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</si>
  <si>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</si>
  <si>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</si>
  <si>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</si>
  <si>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</si>
  <si>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</si>
  <si>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</si>
  <si>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</si>
  <si>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</si>
  <si>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</si>
  <si>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</si>
  <si>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</si>
  <si>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</si>
  <si>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</si>
  <si>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</si>
  <si>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</si>
  <si>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</si>
  <si>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</si>
  <si>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</si>
  <si>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</si>
  <si>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</si>
  <si>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</si>
  <si>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</si>
  <si>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</si>
  <si>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</si>
  <si>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</si>
  <si>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</si>
  <si>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</si>
  <si>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</si>
  <si>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</si>
  <si>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</si>
  <si>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</si>
  <si>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</si>
  <si>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</si>
  <si>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</si>
  <si>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</si>
  <si>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</si>
  <si>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</si>
  <si>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</si>
  <si>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</si>
  <si>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</si>
  <si>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</si>
  <si>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</si>
  <si>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</si>
  <si>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</si>
  <si>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</si>
  <si>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</si>
  <si>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</si>
  <si>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</si>
  <si>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</si>
  <si>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</si>
  <si>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</si>
  <si>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</si>
  <si>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</si>
  <si>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</si>
  <si>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</si>
  <si>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</si>
  <si>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</si>
  <si>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</si>
  <si>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</si>
  <si>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</si>
  <si>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</si>
  <si>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</si>
  <si>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</si>
  <si>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</si>
  <si>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</si>
  <si>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</si>
  <si>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</si>
  <si>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</si>
  <si>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</si>
  <si>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</si>
  <si>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</si>
  <si>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</si>
  <si>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</si>
  <si>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</si>
  <si>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</si>
  <si>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</si>
  <si>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</si>
  <si>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</si>
  <si>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</si>
  <si>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</si>
  <si>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</si>
  <si>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</si>
  <si>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</si>
  <si>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</si>
  <si>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</si>
  <si>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</si>
  <si>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</si>
  <si>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</si>
  <si>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</si>
  <si>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</si>
  <si>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</si>
  <si>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</si>
  <si>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</si>
  <si>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</si>
  <si>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</si>
  <si>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</si>
  <si>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</si>
  <si>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</si>
  <si>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</si>
  <si>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</si>
  <si>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</si>
  <si>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</si>
  <si>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</si>
  <si>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</si>
  <si>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</si>
  <si>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</si>
  <si>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</si>
  <si>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</si>
  <si>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</si>
  <si>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</si>
  <si>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</si>
  <si>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</si>
  <si>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</si>
  <si>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</si>
  <si>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</si>
  <si>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</si>
  <si>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</si>
  <si>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</si>
  <si>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</si>
  <si>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</si>
  <si>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</si>
  <si>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</si>
  <si>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</si>
  <si>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</si>
  <si>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</si>
  <si>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</si>
  <si>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</si>
  <si>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</si>
  <si>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</si>
  <si>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</si>
  <si>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</si>
  <si>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</si>
  <si>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</si>
  <si>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</si>
  <si>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</si>
  <si>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</si>
  <si>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</si>
  <si>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</si>
  <si>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</si>
  <si>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</si>
  <si>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</si>
  <si>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</si>
  <si>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</si>
  <si>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</si>
  <si>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</si>
  <si>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</si>
  <si>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</si>
  <si>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</si>
  <si>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</si>
  <si>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</si>
  <si>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</si>
  <si>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</si>
  <si>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</si>
  <si>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</si>
  <si>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</si>
  <si>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</si>
  <si>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</si>
  <si>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</si>
  <si>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</si>
  <si>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</si>
  <si>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</si>
  <si>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</si>
  <si>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</si>
  <si>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</si>
  <si>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</si>
  <si>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</si>
  <si>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</si>
  <si>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</si>
  <si>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</si>
  <si>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</si>
  <si>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</si>
  <si>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</si>
  <si>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</si>
  <si>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</si>
  <si>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</si>
  <si>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</si>
  <si>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</si>
  <si>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</si>
  <si>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</si>
  <si>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</si>
  <si>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</si>
  <si>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</si>
  <si>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</si>
  <si>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</si>
  <si>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</si>
  <si>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</si>
  <si>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</si>
  <si>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</si>
  <si>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</si>
  <si>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</si>
  <si>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</si>
  <si>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</si>
  <si>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</si>
  <si>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</si>
  <si>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</si>
  <si>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</si>
  <si>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</si>
  <si>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</si>
  <si>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</si>
  <si>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</si>
  <si>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</si>
  <si>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</si>
  <si>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</si>
  <si>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</si>
  <si>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</si>
  <si>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</si>
  <si>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</si>
  <si>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</si>
  <si>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</si>
  <si>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</si>
  <si>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</si>
  <si>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</si>
  <si>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</si>
  <si>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</si>
  <si>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</si>
  <si>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</si>
  <si>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</si>
  <si>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</si>
  <si>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</si>
  <si>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</si>
  <si>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</si>
  <si>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</si>
  <si>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</si>
  <si>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</si>
  <si>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</si>
  <si>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</si>
  <si>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</si>
  <si>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</si>
  <si>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</si>
  <si>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</si>
  <si>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</si>
  <si>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</si>
  <si>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</si>
  <si>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</si>
  <si>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</si>
  <si>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</si>
  <si>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</si>
  <si>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</si>
  <si>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</si>
  <si>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</si>
  <si>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</si>
  <si>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</si>
  <si>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</si>
  <si>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</si>
  <si>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</si>
  <si>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</si>
  <si>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</si>
  <si>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</si>
  <si>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</si>
  <si>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</si>
  <si>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</si>
  <si>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</si>
  <si>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</si>
  <si>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</si>
  <si>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</si>
  <si>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</si>
  <si>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</si>
  <si>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</si>
  <si>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</si>
  <si>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</si>
  <si>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</si>
  <si>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</si>
  <si>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</si>
  <si>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</si>
  <si>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</si>
  <si>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</si>
  <si>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</si>
  <si>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</si>
  <si>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</si>
  <si>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</si>
  <si>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</si>
  <si>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</si>
  <si>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</si>
  <si>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</si>
  <si>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</si>
  <si>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</si>
  <si>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</si>
  <si>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</si>
  <si>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</si>
  <si>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</si>
  <si>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</si>
  <si>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</si>
  <si>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</si>
  <si>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</si>
  <si>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</si>
  <si>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</si>
  <si>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</si>
  <si>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</si>
  <si>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</si>
  <si>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</si>
  <si>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</si>
  <si>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</si>
  <si>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</si>
  <si>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</si>
  <si>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</si>
  <si>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</si>
  <si>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</si>
  <si>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</si>
  <si>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</si>
  <si>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</si>
  <si>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</si>
  <si>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</si>
  <si>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</si>
  <si>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</si>
  <si>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</si>
  <si>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</si>
  <si>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</si>
  <si>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</si>
  <si>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</si>
  <si>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</si>
  <si>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</si>
  <si>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</si>
  <si>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</si>
  <si>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</si>
  <si>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</si>
  <si>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</si>
  <si>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</si>
  <si>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</si>
  <si>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</si>
  <si>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</si>
  <si>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</si>
  <si>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</si>
  <si>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</si>
  <si>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</si>
  <si>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</si>
  <si>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</si>
  <si>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</si>
  <si>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</si>
  <si>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</si>
  <si>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</si>
  <si>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</si>
  <si>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</si>
  <si>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</si>
  <si>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</si>
  <si>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</si>
  <si>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</si>
  <si>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</si>
  <si>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</si>
  <si>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</si>
  <si>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</si>
  <si>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</si>
  <si>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</si>
  <si>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</si>
  <si>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</si>
  <si>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</si>
  <si>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</si>
  <si>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</si>
  <si>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</si>
  <si>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</si>
  <si>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</si>
  <si>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</si>
  <si>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</si>
  <si>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</si>
  <si>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</si>
  <si>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</si>
  <si>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</si>
  <si>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</si>
  <si>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</si>
  <si>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</si>
  <si>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</si>
  <si>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</si>
  <si>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</si>
  <si>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</si>
  <si>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</si>
  <si>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</si>
  <si>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</si>
  <si>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</si>
  <si>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</si>
  <si>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</si>
  <si>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</si>
  <si>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</si>
  <si>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</si>
  <si>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</si>
  <si>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</si>
  <si>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</si>
  <si>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</si>
  <si>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</si>
  <si>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</si>
  <si>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</si>
  <si>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</si>
  <si>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</si>
  <si>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</si>
  <si>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</si>
  <si>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</si>
  <si>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</si>
  <si>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</si>
  <si>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</si>
  <si>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</si>
  <si>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</si>
  <si>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</si>
  <si>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</si>
  <si>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</si>
  <si>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</si>
  <si>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</si>
  <si>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</si>
  <si>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</si>
  <si>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</si>
  <si>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</si>
  <si>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</si>
  <si>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</si>
  <si>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</si>
  <si>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</si>
  <si>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</si>
  <si>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</si>
  <si>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</si>
  <si>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</si>
  <si>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</si>
  <si>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</si>
  <si>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</si>
  <si>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</si>
  <si>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</si>
  <si>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</si>
  <si>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</si>
  <si>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</si>
  <si>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</si>
  <si>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</si>
  <si>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</si>
  <si>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</si>
  <si>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</si>
  <si>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</si>
  <si>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</si>
  <si>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</si>
  <si>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</si>
  <si>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</si>
  <si>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</si>
  <si>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</si>
  <si>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</si>
  <si>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</si>
  <si>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</si>
  <si>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</si>
  <si>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</si>
  <si>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</si>
  <si>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</si>
  <si>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</si>
  <si>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</si>
  <si>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</si>
  <si>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</si>
  <si>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</si>
  <si>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</si>
  <si>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</si>
  <si>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</si>
  <si>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</si>
  <si>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</si>
  <si>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</si>
  <si>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</si>
  <si>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</si>
  <si>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</si>
  <si>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</si>
  <si>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</si>
  <si>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</si>
  <si>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</si>
  <si>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</si>
  <si>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</si>
  <si>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</si>
  <si>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</si>
  <si>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</si>
  <si>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</si>
  <si>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</si>
  <si>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</si>
  <si>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</si>
  <si>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</si>
  <si>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</si>
  <si>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</si>
  <si>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</si>
  <si>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</si>
  <si>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</si>
  <si>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</si>
  <si>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</si>
  <si>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</si>
  <si>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</si>
  <si>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</si>
  <si>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</si>
  <si>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</si>
  <si>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</si>
  <si>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</si>
  <si>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</si>
  <si>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</si>
  <si>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</si>
  <si>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</si>
  <si>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</si>
  <si>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</si>
  <si>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</si>
  <si>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</si>
  <si>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</si>
  <si>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</si>
  <si>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</si>
  <si>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</si>
  <si>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</si>
  <si>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</si>
  <si>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</si>
  <si>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</si>
  <si>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</si>
  <si>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</si>
  <si>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</si>
  <si>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</si>
  <si>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</si>
  <si>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</si>
  <si>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</si>
  <si>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</si>
  <si>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</si>
  <si>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</si>
  <si>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</si>
  <si>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</si>
  <si>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</si>
  <si>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</si>
  <si>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</si>
  <si>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</si>
  <si>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</si>
  <si>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</si>
  <si>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</si>
  <si>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</si>
  <si>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</si>
  <si>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</si>
  <si>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</si>
  <si>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</si>
  <si>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</si>
  <si>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</si>
  <si>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</si>
  <si>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</si>
  <si>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</si>
  <si>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</si>
  <si>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</si>
  <si>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</si>
  <si>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</si>
  <si>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</si>
  <si>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</si>
  <si>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</si>
  <si>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</si>
  <si>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</si>
  <si>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</si>
  <si>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</si>
  <si>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</si>
  <si>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</si>
  <si>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</si>
  <si>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</si>
  <si>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</si>
  <si>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</si>
  <si>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</si>
  <si>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</si>
  <si>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</si>
  <si>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</si>
  <si>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</si>
  <si>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</si>
  <si>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</si>
  <si>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</si>
  <si>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</si>
  <si>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</si>
  <si>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</si>
  <si>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</si>
  <si>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</si>
  <si>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</si>
  <si>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</si>
  <si>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</si>
  <si>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</si>
  <si>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</si>
  <si>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</si>
  <si>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</si>
  <si>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</si>
  <si>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</si>
  <si>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</si>
  <si>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</si>
  <si>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</si>
  <si>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</si>
  <si>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</si>
  <si>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</si>
  <si>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</si>
  <si>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</si>
  <si>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</si>
  <si>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</si>
  <si>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</si>
  <si>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</si>
  <si>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</si>
  <si>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</si>
  <si>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</si>
  <si>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</si>
  <si>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</si>
  <si>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</si>
  <si>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</si>
  <si>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</si>
  <si>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</si>
  <si>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</si>
  <si>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</si>
  <si>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</si>
  <si>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</si>
  <si>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</si>
  <si>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</si>
  <si>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</si>
  <si>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</si>
  <si>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</si>
  <si>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</si>
  <si>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</si>
  <si>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</si>
  <si>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</si>
  <si>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</si>
  <si>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</si>
  <si>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</si>
  <si>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</si>
  <si>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</si>
  <si>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</si>
  <si>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</si>
  <si>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</si>
  <si>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</si>
  <si>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</si>
  <si>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</si>
  <si>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</si>
  <si>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</si>
  <si>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</si>
  <si>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</si>
  <si>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</si>
  <si>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</si>
  <si>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</si>
  <si>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</si>
  <si>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</si>
  <si>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</si>
  <si>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</si>
  <si>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</si>
  <si>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</si>
  <si>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</si>
  <si>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</si>
  <si>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</si>
  <si>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</si>
  <si>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</si>
  <si>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</si>
  <si>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</si>
  <si>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</si>
  <si>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</si>
  <si>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</si>
  <si>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</si>
  <si>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</si>
  <si>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</si>
  <si>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</si>
  <si>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</si>
  <si>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</si>
  <si>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</si>
  <si>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</si>
  <si>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</si>
  <si>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</si>
  <si>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</si>
  <si>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</si>
  <si>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</si>
  <si>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</si>
  <si>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</si>
  <si>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</si>
  <si>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</si>
  <si>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</si>
  <si>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</si>
  <si>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</si>
  <si>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</si>
  <si>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</si>
  <si>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</si>
  <si>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</si>
  <si>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</si>
  <si>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</si>
  <si>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</si>
  <si>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</si>
  <si>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</si>
  <si>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</si>
  <si>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</si>
  <si>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</si>
  <si>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</si>
  <si>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</si>
  <si>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</si>
  <si>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</si>
  <si>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</si>
  <si>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</si>
  <si>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</si>
  <si>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</si>
  <si>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</si>
  <si>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</si>
  <si>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</si>
  <si>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</si>
  <si>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</si>
  <si>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</si>
  <si>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</si>
  <si>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</si>
  <si>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</si>
  <si>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</si>
  <si>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</si>
  <si>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</si>
  <si>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</si>
  <si>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</si>
  <si>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</si>
  <si>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</si>
  <si>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</si>
  <si>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</si>
  <si>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</si>
  <si>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</si>
  <si>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</si>
  <si>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</si>
  <si>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</si>
  <si>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</si>
  <si>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</si>
  <si>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</si>
  <si>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</si>
  <si>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</si>
  <si>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</si>
  <si>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</si>
  <si>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</si>
  <si>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</si>
  <si>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</si>
  <si>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</si>
  <si>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</si>
  <si>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</si>
  <si>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</si>
  <si>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</si>
  <si>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</si>
  <si>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</si>
  <si>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</si>
  <si>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</si>
  <si>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</si>
  <si>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</si>
  <si>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</si>
  <si>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</si>
  <si>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</si>
  <si>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</si>
  <si>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</si>
  <si>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</si>
  <si>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</si>
  <si>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</si>
  <si>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</si>
  <si>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</si>
  <si>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</si>
  <si>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</si>
  <si>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</si>
  <si>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</si>
  <si>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</si>
  <si>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</si>
  <si>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</si>
  <si>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</si>
  <si>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</si>
  <si>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</si>
  <si>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</si>
  <si>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</si>
  <si>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</si>
  <si>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</si>
  <si>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</si>
  <si>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</si>
  <si>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</si>
  <si>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</si>
  <si>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</si>
  <si>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</si>
  <si>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</si>
  <si>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</si>
  <si>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</si>
  <si>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</si>
  <si>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</si>
  <si>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</si>
  <si>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</si>
  <si>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</si>
  <si>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</si>
  <si>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</si>
  <si>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</si>
  <si>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</si>
  <si>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</si>
  <si>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</si>
  <si>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</si>
  <si>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</si>
  <si>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</si>
  <si>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</si>
  <si>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</si>
  <si>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</si>
  <si>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</si>
  <si>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</si>
  <si>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</si>
  <si>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</si>
  <si>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</si>
  <si>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</si>
  <si>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</si>
  <si>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</si>
  <si>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</si>
  <si>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</si>
  <si>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</si>
  <si>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</si>
  <si>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</si>
  <si>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</si>
  <si>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</si>
  <si>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</si>
  <si>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</si>
  <si>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</si>
  <si>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</si>
  <si>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</si>
  <si>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</si>
  <si>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</si>
  <si>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</si>
  <si>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</si>
  <si>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</si>
  <si>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</si>
  <si>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</si>
  <si>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</si>
  <si>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</si>
  <si>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</si>
  <si>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</si>
  <si>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</si>
  <si>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</si>
  <si>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</si>
  <si>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</si>
  <si>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</si>
  <si>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</si>
  <si>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</si>
  <si>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</si>
  <si>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</si>
  <si>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</si>
  <si>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</si>
  <si>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</si>
  <si>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</si>
  <si>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</si>
  <si>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</si>
  <si>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</si>
  <si>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</si>
  <si>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</si>
  <si>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</si>
  <si>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</si>
  <si>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</si>
  <si>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</si>
  <si>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</si>
  <si>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</si>
  <si>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</si>
  <si>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</si>
  <si>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</si>
  <si>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</si>
  <si>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</si>
  <si>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</si>
  <si>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</si>
  <si>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</si>
  <si>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</si>
  <si>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</si>
  <si>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</si>
  <si>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</si>
  <si>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</si>
  <si>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</si>
  <si>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</si>
  <si>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</si>
  <si>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</si>
  <si>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</si>
  <si>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</si>
  <si>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</si>
  <si>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</si>
  <si>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</si>
  <si>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</si>
  <si>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</si>
  <si>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</si>
  <si>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</si>
  <si>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</si>
  <si>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</si>
  <si>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</si>
  <si>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</si>
  <si>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</si>
  <si>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</si>
  <si>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</si>
  <si>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</si>
  <si>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</si>
  <si>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</si>
  <si>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</si>
  <si>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</si>
  <si>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</si>
  <si>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</si>
  <si>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</si>
  <si>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</si>
  <si>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</si>
  <si>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</si>
  <si>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</si>
  <si>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</si>
  <si>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</si>
  <si>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</si>
  <si>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</si>
  <si>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</si>
  <si>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</si>
  <si>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</si>
  <si>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</si>
  <si>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</si>
  <si>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</si>
  <si>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</si>
  <si>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</si>
  <si>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</si>
  <si>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</si>
  <si>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</si>
  <si>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</si>
  <si>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</si>
  <si>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</si>
  <si>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</si>
  <si>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</si>
  <si>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</si>
  <si>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</si>
  <si>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</si>
  <si>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</si>
  <si>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</si>
  <si>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</si>
  <si>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</si>
  <si>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</si>
  <si>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</si>
  <si>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</si>
  <si>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</si>
  <si>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</si>
  <si>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</si>
  <si>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</si>
  <si>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</si>
  <si>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</si>
  <si>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</si>
  <si>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</si>
  <si>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</si>
  <si>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</si>
  <si>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</si>
  <si>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</si>
  <si>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</si>
  <si>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</si>
  <si>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</si>
  <si>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</si>
  <si>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</si>
  <si>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</si>
  <si>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</si>
  <si>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</si>
  <si>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</si>
  <si>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</si>
  <si>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</si>
  <si>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</si>
  <si>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</si>
  <si>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</si>
  <si>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</si>
  <si>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</si>
  <si>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</si>
  <si>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</si>
  <si>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</si>
  <si>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</si>
  <si>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</si>
  <si>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</si>
  <si>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</si>
  <si>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</si>
  <si>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</si>
  <si>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</si>
  <si>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</si>
  <si>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</si>
  <si>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</si>
  <si>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</si>
  <si>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</si>
  <si>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</si>
  <si>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</si>
  <si>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</si>
  <si>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</si>
  <si>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</si>
  <si>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</si>
  <si>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</si>
  <si>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</si>
  <si>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</si>
  <si>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</si>
  <si>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</si>
  <si>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</si>
  <si>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</si>
  <si>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</si>
  <si>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</si>
  <si>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</si>
  <si>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</si>
  <si>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</si>
  <si>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</si>
  <si>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</si>
  <si>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</si>
  <si>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</si>
  <si>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</si>
  <si>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</si>
  <si>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</si>
  <si>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</si>
  <si>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</si>
  <si>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</si>
  <si>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</si>
  <si>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</si>
  <si>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</si>
  <si>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</si>
  <si>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</si>
  <si>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</si>
  <si>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</si>
  <si>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</si>
  <si>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</si>
  <si>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</si>
  <si>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</si>
  <si>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</si>
  <si>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</si>
  <si>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</si>
  <si>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</si>
  <si>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</si>
  <si>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</si>
  <si>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</si>
  <si>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</si>
  <si>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</si>
  <si>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</si>
  <si>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</si>
  <si>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</si>
  <si>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</si>
  <si>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</si>
  <si>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</si>
  <si>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</si>
  <si>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</si>
  <si>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</si>
  <si>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</si>
  <si>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</si>
  <si>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</si>
  <si>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</si>
  <si>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</si>
  <si>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</si>
  <si>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</si>
  <si>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</si>
  <si>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</si>
  <si>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</si>
  <si>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</si>
  <si>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</si>
  <si>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</si>
  <si>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</si>
  <si>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</si>
  <si>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</si>
  <si>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</si>
  <si>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</si>
  <si>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</si>
  <si>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</si>
  <si>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</si>
  <si>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</si>
  <si>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</si>
  <si>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</si>
  <si>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</si>
  <si>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</si>
  <si>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</si>
  <si>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</si>
  <si>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</si>
  <si>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</si>
  <si>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</si>
  <si>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</si>
  <si>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</si>
  <si>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</si>
  <si>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</si>
  <si>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</si>
  <si>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</si>
  <si>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</si>
  <si>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</si>
  <si>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</si>
  <si>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</si>
  <si>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</si>
  <si>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</si>
  <si>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</si>
  <si>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</si>
  <si>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</si>
  <si>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</si>
  <si>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</si>
  <si>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</si>
  <si>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</si>
  <si>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</si>
  <si>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</si>
  <si>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</si>
  <si>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</si>
  <si>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</si>
  <si>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</si>
  <si>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</si>
  <si>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</si>
  <si>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</si>
  <si>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</si>
  <si>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</si>
  <si>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</si>
  <si>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</si>
  <si>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</si>
  <si>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</si>
  <si>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</si>
  <si>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</si>
  <si>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</si>
  <si>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</si>
  <si>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</si>
  <si>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</si>
  <si>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</si>
  <si>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</si>
  <si>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</si>
  <si>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</si>
  <si>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</si>
  <si>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</si>
  <si>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</si>
  <si>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</si>
  <si>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</si>
  <si>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</si>
  <si>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</si>
  <si>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</si>
  <si>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</si>
  <si>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</si>
  <si>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</si>
  <si>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</si>
  <si>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</si>
  <si>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</si>
  <si>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</si>
  <si>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</si>
  <si>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</si>
  <si>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</si>
  <si>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</si>
  <si>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</si>
  <si>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</si>
  <si>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</si>
  <si>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</si>
  <si>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</si>
  <si>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</si>
  <si>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</si>
  <si>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</si>
  <si>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</si>
  <si>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</si>
  <si>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</si>
  <si>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</si>
  <si>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</si>
  <si>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</si>
  <si>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</si>
  <si>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</si>
  <si>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</si>
  <si>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</si>
  <si>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</si>
  <si>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</si>
  <si>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</si>
  <si>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</si>
  <si>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</si>
  <si>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</si>
  <si>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</si>
  <si>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</si>
  <si>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</si>
  <si>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</si>
  <si>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</si>
  <si>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</si>
  <si>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</si>
  <si>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</si>
  <si>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</si>
  <si>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</si>
  <si>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</si>
  <si>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</si>
  <si>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</si>
  <si>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</si>
  <si>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</si>
  <si>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</si>
  <si>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</si>
  <si>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</si>
  <si>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</si>
  <si>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</si>
  <si>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</si>
  <si>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</si>
  <si>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</si>
  <si>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</si>
  <si>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</si>
  <si>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</si>
  <si>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</si>
  <si>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</si>
  <si>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</si>
  <si>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</si>
  <si>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</si>
  <si>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</si>
  <si>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</si>
  <si>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</si>
  <si>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</si>
  <si>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</si>
  <si>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</si>
  <si>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</si>
  <si>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</si>
  <si>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</si>
  <si>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</si>
  <si>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</si>
  <si>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</si>
  <si>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</si>
  <si>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</si>
  <si>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</si>
  <si>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</si>
  <si>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</si>
  <si>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</si>
  <si>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</si>
  <si>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</si>
  <si>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</si>
  <si>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</si>
  <si>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</si>
  <si>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</si>
  <si>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</si>
  <si>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</si>
  <si>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</si>
  <si>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</si>
  <si>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</si>
  <si>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</si>
  <si>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</si>
  <si>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</si>
  <si>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</si>
  <si>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</si>
  <si>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</si>
  <si>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</si>
  <si>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</si>
  <si>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</si>
  <si>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</si>
  <si>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</si>
  <si>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</si>
  <si>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</si>
  <si>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</si>
  <si>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</si>
  <si>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</si>
  <si>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</si>
  <si>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</si>
  <si>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</si>
  <si>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</si>
  <si>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</si>
  <si>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</si>
  <si>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</si>
  <si>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</si>
  <si>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</si>
  <si>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</si>
  <si>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</si>
  <si>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</si>
  <si>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</si>
  <si>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</si>
  <si>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</si>
  <si>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</si>
  <si>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</si>
  <si>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</si>
  <si>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</si>
  <si>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</si>
  <si>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</si>
  <si>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</si>
  <si>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</si>
  <si>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</si>
  <si>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</si>
  <si>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</si>
  <si>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</si>
  <si>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</si>
  <si>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</si>
  <si>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</si>
  <si>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</si>
  <si>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</si>
  <si>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</si>
  <si>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</si>
  <si>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</si>
  <si>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</si>
  <si>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</si>
  <si>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</si>
  <si>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</si>
  <si>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</si>
  <si>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</si>
  <si>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</si>
  <si>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</si>
  <si>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</si>
  <si>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</si>
  <si>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</si>
  <si>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</si>
  <si>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</si>
  <si>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</si>
  <si>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</si>
  <si>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</si>
  <si>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</si>
  <si>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</si>
  <si>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</si>
  <si>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</si>
  <si>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</si>
  <si>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</si>
  <si>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</si>
  <si>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</si>
  <si>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</si>
  <si>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</si>
  <si>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</si>
  <si>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</si>
  <si>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</si>
  <si>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</si>
  <si>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</si>
  <si>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</si>
  <si>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</si>
  <si>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</si>
  <si>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</si>
  <si>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</si>
  <si>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</si>
  <si>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</si>
  <si>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</si>
  <si>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</si>
  <si>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</si>
  <si>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</si>
  <si>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</si>
  <si>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</si>
  <si>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</si>
  <si>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</si>
  <si>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</si>
  <si>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</si>
  <si>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</si>
  <si>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</si>
  <si>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</si>
  <si>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</si>
  <si>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</si>
  <si>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</si>
  <si>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</si>
  <si>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</si>
  <si>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</si>
  <si>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</si>
  <si>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</si>
  <si>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</si>
  <si>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</si>
  <si>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</si>
  <si>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</si>
  <si>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</si>
  <si>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</si>
  <si>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</si>
  <si>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</si>
  <si>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</si>
  <si>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</si>
  <si>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</si>
  <si>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</si>
  <si>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</si>
  <si>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</si>
  <si>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</si>
  <si>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</si>
  <si>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</si>
  <si>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</si>
  <si>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</si>
  <si>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</si>
  <si>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</si>
  <si>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</si>
  <si>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</si>
  <si>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</si>
  <si>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</si>
  <si>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</si>
  <si>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</si>
  <si>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</si>
  <si>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</si>
  <si>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</si>
  <si>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</si>
  <si>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</si>
  <si>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</si>
  <si>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</si>
  <si>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</si>
  <si>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</si>
  <si>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</si>
  <si>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</si>
  <si>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</si>
  <si>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</si>
  <si>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</si>
  <si>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</si>
  <si>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</si>
  <si>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</si>
  <si>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</si>
  <si>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</si>
  <si>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</si>
  <si>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</si>
  <si>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</si>
  <si>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</si>
  <si>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</si>
  <si>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</si>
  <si>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</si>
  <si>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</si>
  <si>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</si>
  <si>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</si>
  <si>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</si>
  <si>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</si>
  <si>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</si>
  <si>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</si>
  <si>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</si>
  <si>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</si>
  <si>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</si>
  <si>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</si>
  <si>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</si>
  <si>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</si>
  <si>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</si>
  <si>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</si>
  <si>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</si>
  <si>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</si>
  <si>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</si>
  <si>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</si>
  <si>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</si>
  <si>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</si>
  <si>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</si>
  <si>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</si>
  <si>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</si>
  <si>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</si>
  <si>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</si>
  <si>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</si>
  <si>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</si>
  <si>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</si>
  <si>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</si>
  <si>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</si>
  <si>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</si>
  <si>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</si>
  <si>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</si>
  <si>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</si>
  <si>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</si>
  <si>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</si>
  <si>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</si>
  <si>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</si>
  <si>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</si>
  <si>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</si>
  <si>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</si>
  <si>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</si>
  <si>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</si>
  <si>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</si>
  <si>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</si>
  <si>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</si>
  <si>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</si>
  <si>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</si>
  <si>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</si>
  <si>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</si>
  <si>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</si>
  <si>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</si>
  <si>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</si>
  <si>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</si>
  <si>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</si>
  <si>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</si>
  <si>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</si>
  <si>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</si>
  <si>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</si>
  <si>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</si>
  <si>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</si>
  <si>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</si>
  <si>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</si>
  <si>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</si>
  <si>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</si>
  <si>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</si>
  <si>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</si>
  <si>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</si>
  <si>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</si>
  <si>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</si>
  <si>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</si>
  <si>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</si>
  <si>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</si>
  <si>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</si>
  <si>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</si>
  <si>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</si>
  <si>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</si>
  <si>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</si>
  <si>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</si>
  <si>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</si>
  <si>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</si>
  <si>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</si>
  <si>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</si>
  <si>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</si>
  <si>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</si>
  <si>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</si>
  <si>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</si>
  <si>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</si>
  <si>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</si>
  <si>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</si>
  <si>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</si>
  <si>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</si>
  <si>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</si>
  <si>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</si>
  <si>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</si>
  <si>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</si>
  <si>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</si>
  <si>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</si>
  <si>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</si>
  <si>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</si>
  <si>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</si>
  <si>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</si>
  <si>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</si>
  <si>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</si>
  <si>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</si>
  <si>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</si>
  <si>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</si>
  <si>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</si>
  <si>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</si>
  <si>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</si>
  <si>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</si>
  <si>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</si>
  <si>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</si>
  <si>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</si>
  <si>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</si>
  <si>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</si>
  <si>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</si>
  <si>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</si>
  <si>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</si>
  <si>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</si>
  <si>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</si>
  <si>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</si>
  <si>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</si>
  <si>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</si>
  <si>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</si>
  <si>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</si>
  <si>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</si>
  <si>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</si>
  <si>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</si>
  <si>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</si>
  <si>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</si>
  <si>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</si>
  <si>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</si>
  <si>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</si>
  <si>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</si>
  <si>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</si>
  <si>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</si>
  <si>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</si>
  <si>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</si>
  <si>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</si>
  <si>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</si>
  <si>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</si>
  <si>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</si>
  <si>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</si>
  <si>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</si>
  <si>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</si>
  <si>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</si>
  <si>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</si>
  <si>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</si>
  <si>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</si>
  <si>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</si>
  <si>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</si>
  <si>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</si>
  <si>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</si>
  <si>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</si>
  <si>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</si>
  <si>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</si>
  <si>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</si>
  <si>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</si>
  <si>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</si>
  <si>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</si>
  <si>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</si>
  <si>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</si>
  <si>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</si>
  <si>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</si>
  <si>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</si>
  <si>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</si>
  <si>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</si>
  <si>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</si>
  <si>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</si>
  <si>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</si>
  <si>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</si>
  <si>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</si>
  <si>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</si>
  <si>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</si>
  <si>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</si>
  <si>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</si>
  <si>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</si>
  <si>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</si>
  <si>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</si>
  <si>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</si>
  <si>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</si>
  <si>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</si>
  <si>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</si>
  <si>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</si>
  <si>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</si>
  <si>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</si>
  <si>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</si>
  <si>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</si>
  <si>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</si>
  <si>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</si>
  <si>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</si>
  <si>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</si>
  <si>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</si>
  <si>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</si>
  <si>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</si>
  <si>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</si>
  <si>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</si>
  <si>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</si>
  <si>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</si>
  <si>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</si>
  <si>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</si>
  <si>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</si>
  <si>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</si>
  <si>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</si>
  <si>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</si>
  <si>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</si>
  <si>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</si>
  <si>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</si>
  <si>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</si>
  <si>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</si>
  <si>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</si>
  <si>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</si>
  <si>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</si>
  <si>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</si>
  <si>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</si>
  <si>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</si>
  <si>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</si>
  <si>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</si>
  <si>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</si>
  <si>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</si>
  <si>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</si>
  <si>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</si>
  <si>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</si>
  <si>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</si>
  <si>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</si>
  <si>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</si>
  <si>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</si>
  <si>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</si>
  <si>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</si>
  <si>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</si>
  <si>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</si>
  <si>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</si>
  <si>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</si>
  <si>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</si>
  <si>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</si>
  <si>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</si>
  <si>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</si>
  <si>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</si>
  <si>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</si>
  <si>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</si>
  <si>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</si>
  <si>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</si>
  <si>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</si>
  <si>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</si>
  <si>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</si>
  <si>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</si>
  <si>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</si>
  <si>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</si>
  <si>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</si>
  <si>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</si>
  <si>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</si>
  <si>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</si>
  <si>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</si>
  <si>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</si>
  <si>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</si>
  <si>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</si>
  <si>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</si>
  <si>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</si>
  <si>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</si>
  <si>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</si>
  <si>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</si>
  <si>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</si>
  <si>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</si>
  <si>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</si>
  <si>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</si>
  <si>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</si>
  <si>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</si>
  <si>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</si>
  <si>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</si>
  <si>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</si>
  <si>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</si>
  <si>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</si>
  <si>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</si>
  <si>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</si>
  <si>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</si>
  <si>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</si>
  <si>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</si>
  <si>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</si>
  <si>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</si>
  <si>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</si>
  <si>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</si>
  <si>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</si>
  <si>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</si>
  <si>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</si>
  <si>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</si>
  <si>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</si>
  <si>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</si>
  <si>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</si>
  <si>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</si>
  <si>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</si>
  <si>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</si>
  <si>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</si>
  <si>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</si>
  <si>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</si>
  <si>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</si>
  <si>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</si>
  <si>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</si>
  <si>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</si>
  <si>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</si>
  <si>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</si>
  <si>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</si>
  <si>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</si>
  <si>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</si>
  <si>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</si>
  <si>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</si>
  <si>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</si>
  <si>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</si>
  <si>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</si>
  <si>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</si>
  <si>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</si>
  <si>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</si>
  <si>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</si>
  <si>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</si>
  <si>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</si>
  <si>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</si>
  <si>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</si>
  <si>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</si>
  <si>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</si>
  <si>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</si>
  <si>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</si>
  <si>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</si>
  <si>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</si>
  <si>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</si>
  <si>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</si>
  <si>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</si>
  <si>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</si>
  <si>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</si>
  <si>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</si>
  <si>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</si>
  <si>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</si>
  <si>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</si>
  <si>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</si>
  <si>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</si>
  <si>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</si>
  <si>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</si>
  <si>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</si>
  <si>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</si>
  <si>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</si>
  <si>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</si>
  <si>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</si>
  <si>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</si>
  <si>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</si>
  <si>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</si>
  <si>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</si>
  <si>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</si>
  <si>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</si>
  <si>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</si>
  <si>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</si>
  <si>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</si>
  <si>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</si>
  <si>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</si>
  <si>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</si>
  <si>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</si>
  <si>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</si>
  <si>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</si>
  <si>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</si>
  <si>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</si>
  <si>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</si>
  <si>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</si>
  <si>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</si>
  <si>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</si>
  <si>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</si>
  <si>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</si>
  <si>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</si>
  <si>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</si>
  <si>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</si>
  <si>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</si>
  <si>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</si>
  <si>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</si>
  <si>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</si>
  <si>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</si>
  <si>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</si>
  <si>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</si>
  <si>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</si>
  <si>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</si>
  <si>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</si>
  <si>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</si>
  <si>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</si>
  <si>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</si>
  <si>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</si>
  <si>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</si>
  <si>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</si>
  <si>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</si>
  <si>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</si>
  <si>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</si>
  <si>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</si>
  <si>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</si>
  <si>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</si>
  <si>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</si>
  <si>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</si>
  <si>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</si>
  <si>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</si>
  <si>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</si>
  <si>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</si>
  <si>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</si>
  <si>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</si>
  <si>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</si>
  <si>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</si>
  <si>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</si>
  <si>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</si>
  <si>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</si>
  <si>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</si>
  <si>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</si>
  <si>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</si>
  <si>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</si>
  <si>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</si>
  <si>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</si>
  <si>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</si>
  <si>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</si>
  <si>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</si>
  <si>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</si>
  <si>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</si>
  <si>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</si>
  <si>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</si>
  <si>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</si>
  <si>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</si>
  <si>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</si>
  <si>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</si>
  <si>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</si>
  <si>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</si>
  <si>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</si>
  <si>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</si>
  <si>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</si>
  <si>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</si>
  <si>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</si>
  <si>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</si>
  <si>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</si>
  <si>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</si>
  <si>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</si>
  <si>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</si>
  <si>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</si>
  <si>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</si>
  <si>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</si>
  <si>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</si>
  <si>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</si>
  <si>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</si>
  <si>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</si>
  <si>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</si>
  <si>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</si>
  <si>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</si>
  <si>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</si>
  <si>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</si>
  <si>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</si>
  <si>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</si>
  <si>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</si>
  <si>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</si>
  <si>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</si>
  <si>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</si>
  <si>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</si>
  <si>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</si>
  <si>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</si>
  <si>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</si>
  <si>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</si>
  <si>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</si>
  <si>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</si>
  <si>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</si>
  <si>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</si>
  <si>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</si>
  <si>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</si>
  <si>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</si>
  <si>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</si>
  <si>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</si>
  <si>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</si>
  <si>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</si>
  <si>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</si>
  <si>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</si>
  <si>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</si>
  <si>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</si>
  <si>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</si>
  <si>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</si>
  <si>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</si>
  <si>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</si>
  <si>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</si>
  <si>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</si>
  <si>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</si>
  <si>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</si>
  <si>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</si>
  <si>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</si>
  <si>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</si>
  <si>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</si>
  <si>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</si>
  <si>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</si>
  <si>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</si>
  <si>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</si>
  <si>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</si>
  <si>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</si>
  <si>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</si>
  <si>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</si>
  <si>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</si>
  <si>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</si>
  <si>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</si>
  <si>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</si>
  <si>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</si>
  <si>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</si>
  <si>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</si>
  <si>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</si>
  <si>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</si>
  <si>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</si>
  <si>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</si>
  <si>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</si>
  <si>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</si>
  <si>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</si>
  <si>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</si>
  <si>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</si>
  <si>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</si>
  <si>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</si>
  <si>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</si>
  <si>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</si>
  <si>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</si>
  <si>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</si>
  <si>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</si>
  <si>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</si>
  <si>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</si>
  <si>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</si>
  <si>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</si>
  <si>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</si>
  <si>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</si>
  <si>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</si>
  <si>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</si>
  <si>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</si>
  <si>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</si>
  <si>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</si>
  <si>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</si>
  <si>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</si>
  <si>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</si>
  <si>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</si>
  <si>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</si>
  <si>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</si>
  <si>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</si>
  <si>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</si>
  <si>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</si>
  <si>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</si>
  <si>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</si>
  <si>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</si>
  <si>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</si>
  <si>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</si>
  <si>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</si>
  <si>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</si>
  <si>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</si>
  <si>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</si>
  <si>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</si>
  <si>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</si>
  <si>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</si>
  <si>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</si>
  <si>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</si>
  <si>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</si>
  <si>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</si>
  <si>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</si>
  <si>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</si>
  <si>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</si>
  <si>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</si>
  <si>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</si>
  <si>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</si>
  <si>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</si>
  <si>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</si>
  <si>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</si>
  <si>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</si>
  <si>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</si>
  <si>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</si>
  <si>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</si>
  <si>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</si>
  <si>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</si>
  <si>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</si>
  <si>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</si>
  <si>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</si>
  <si>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</si>
  <si>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</si>
  <si>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</si>
  <si>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</si>
  <si>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</si>
  <si>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</si>
  <si>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</si>
  <si>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</si>
  <si>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</si>
  <si>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</si>
  <si>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</si>
  <si>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</si>
  <si>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</si>
  <si>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</si>
  <si>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</si>
  <si>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</si>
  <si>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</si>
  <si>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</si>
  <si>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</si>
  <si>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</si>
  <si>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</si>
  <si>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</si>
  <si>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</si>
  <si>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</si>
  <si>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</si>
  <si>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</si>
  <si>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</si>
  <si>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</si>
  <si>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</si>
  <si>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</si>
  <si>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</si>
  <si>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</si>
  <si>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</si>
  <si>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</si>
  <si>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</si>
  <si>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</si>
  <si>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</si>
  <si>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</si>
  <si>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</si>
  <si>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</si>
  <si>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</si>
  <si>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</si>
  <si>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</si>
  <si>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</si>
  <si>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</si>
  <si>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</si>
  <si>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</si>
  <si>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</si>
  <si>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</si>
  <si>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</si>
  <si>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</si>
  <si>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</si>
  <si>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</si>
  <si>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</si>
  <si>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</si>
  <si>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</si>
  <si>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</si>
  <si>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</si>
  <si>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</si>
  <si>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</si>
  <si>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</si>
  <si>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</si>
  <si>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</si>
  <si>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</si>
  <si>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</si>
  <si>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</si>
  <si>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</si>
  <si>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</si>
  <si>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</si>
  <si>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</si>
  <si>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</si>
  <si>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</si>
  <si>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</si>
  <si>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</si>
  <si>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</si>
  <si>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</si>
  <si>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</si>
  <si>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</si>
  <si>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</si>
  <si>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</si>
  <si>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</si>
  <si>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</si>
  <si>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</si>
  <si>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</si>
  <si>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</si>
  <si>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</si>
  <si>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</si>
  <si>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</si>
  <si>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</si>
  <si>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</si>
  <si>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</si>
  <si>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</si>
  <si>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</si>
  <si>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</si>
  <si>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</si>
  <si>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</si>
  <si>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</si>
  <si>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</si>
  <si>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</si>
  <si>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</si>
  <si>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</si>
  <si>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</si>
  <si>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</si>
  <si>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</si>
  <si>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</si>
  <si>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</si>
  <si>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</si>
  <si>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</si>
  <si>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</si>
  <si>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</si>
  <si>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</si>
  <si>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</si>
  <si>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</si>
  <si>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</si>
  <si>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</si>
  <si>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</si>
  <si>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</si>
  <si>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</si>
  <si>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</si>
  <si>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</si>
  <si>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</si>
  <si>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</si>
  <si>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</si>
  <si>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</si>
  <si>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</si>
  <si>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</si>
  <si>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</si>
  <si>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</si>
  <si>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</si>
  <si>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</si>
  <si>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</si>
  <si>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</si>
  <si>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</si>
  <si>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</si>
  <si>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</si>
  <si>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</si>
  <si>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</si>
  <si>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</si>
  <si>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</si>
  <si>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</si>
  <si>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</si>
  <si>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</si>
  <si>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</si>
  <si>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</si>
  <si>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</si>
  <si>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</si>
  <si>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</si>
  <si>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</si>
  <si>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</si>
  <si>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</si>
  <si>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</si>
  <si>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</si>
  <si>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</si>
  <si>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</si>
  <si>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</si>
  <si>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</si>
  <si>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</si>
  <si>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</si>
  <si>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</si>
  <si>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</si>
  <si>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</si>
  <si>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</si>
  <si>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</si>
  <si>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</si>
  <si>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</si>
  <si>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</si>
  <si>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</si>
  <si>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</si>
  <si>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</si>
  <si>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</si>
  <si>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</si>
  <si>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</si>
  <si>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</si>
  <si>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</si>
  <si>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</si>
  <si>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</si>
  <si>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</si>
  <si>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</si>
  <si>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</si>
  <si>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</si>
  <si>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</si>
  <si>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</si>
  <si>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</si>
  <si>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</si>
  <si>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</si>
  <si>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</si>
  <si>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</si>
  <si>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</si>
  <si>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</si>
  <si>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</si>
  <si>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</si>
  <si>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</si>
  <si>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</si>
  <si>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</si>
  <si>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</si>
  <si>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</si>
  <si>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</si>
  <si>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</si>
  <si>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</si>
  <si>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</si>
  <si>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</si>
  <si>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</si>
  <si>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</si>
  <si>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</si>
  <si>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</si>
  <si>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</si>
  <si>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</si>
  <si>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</si>
  <si>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</si>
  <si>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</si>
  <si>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</si>
  <si>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</si>
  <si>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</si>
  <si>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</si>
  <si>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</si>
  <si>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</si>
  <si>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</si>
  <si>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</si>
  <si>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</si>
  <si>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</si>
  <si>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</si>
  <si>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</si>
  <si>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</si>
  <si>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</si>
  <si>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</si>
  <si>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</si>
  <si>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</si>
  <si>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</si>
  <si>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</si>
  <si>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</si>
  <si>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</si>
  <si>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</si>
  <si>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</si>
  <si>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</si>
  <si>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</si>
  <si>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</si>
  <si>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</si>
  <si>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</si>
  <si>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</si>
  <si>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</si>
  <si>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</si>
  <si>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</si>
  <si>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</si>
  <si>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</si>
  <si>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</si>
  <si>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</si>
  <si>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</si>
  <si>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</si>
  <si>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</si>
  <si>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</si>
  <si>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</si>
  <si>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</si>
  <si>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</si>
  <si>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</si>
  <si>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</si>
  <si>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</si>
  <si>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</si>
  <si>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</si>
  <si>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</si>
  <si>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</si>
  <si>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</si>
  <si>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</si>
  <si>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</si>
  <si>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</si>
  <si>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</si>
  <si>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</si>
  <si>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</si>
  <si>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</si>
  <si>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</si>
  <si>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</si>
  <si>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</si>
  <si>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</si>
  <si>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</si>
  <si>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</si>
  <si>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</si>
  <si>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</si>
  <si>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</si>
  <si>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</si>
  <si>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</si>
  <si>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</si>
  <si>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</si>
  <si>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</si>
  <si>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</si>
  <si>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</si>
  <si>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</si>
  <si>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</si>
  <si>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</si>
  <si>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</si>
  <si>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</si>
  <si>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</si>
  <si>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</si>
  <si>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</si>
  <si>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</si>
  <si>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</si>
  <si>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</si>
  <si>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</si>
  <si>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</si>
  <si>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</si>
  <si>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</si>
  <si>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</si>
  <si>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</si>
  <si>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</si>
  <si>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</si>
  <si>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</si>
  <si>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</si>
  <si>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</si>
  <si>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</si>
  <si>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</si>
  <si>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</si>
  <si>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</si>
  <si>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</si>
  <si>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</si>
  <si>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</si>
  <si>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</si>
  <si>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</si>
  <si>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</si>
  <si>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</si>
  <si>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</si>
  <si>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</si>
  <si>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</si>
  <si>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</si>
  <si>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</si>
  <si>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</si>
  <si>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</si>
  <si>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</si>
  <si>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</si>
  <si>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</si>
  <si>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</si>
  <si>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</si>
  <si>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</si>
  <si>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</si>
  <si>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</si>
  <si>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</si>
  <si>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</si>
  <si>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</si>
  <si>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</si>
  <si>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</si>
  <si>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</si>
  <si>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</si>
  <si>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</si>
  <si>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</si>
  <si>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</si>
  <si>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</si>
  <si>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</si>
  <si>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</si>
  <si>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</si>
  <si>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</si>
  <si>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</si>
  <si>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</si>
  <si>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</si>
  <si>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</si>
  <si>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</si>
  <si>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</si>
  <si>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</si>
  <si>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</si>
  <si>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</si>
  <si>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</si>
  <si>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</si>
  <si>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</si>
  <si>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</si>
  <si>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</si>
  <si>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</si>
  <si>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</si>
  <si>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</si>
  <si>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</si>
  <si>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</si>
  <si>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</si>
  <si>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</si>
  <si>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</si>
  <si>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</si>
  <si>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</si>
  <si>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</si>
  <si>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</si>
  <si>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</si>
  <si>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</si>
  <si>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</si>
  <si>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</si>
  <si>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</si>
  <si>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</si>
  <si>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</si>
  <si>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</si>
  <si>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</si>
  <si>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</si>
  <si>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</si>
  <si>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</si>
  <si>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</si>
  <si>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</si>
  <si>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</si>
  <si>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</si>
  <si>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</si>
  <si>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</si>
  <si>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</si>
  <si>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</si>
  <si>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</si>
  <si>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</si>
  <si>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</si>
  <si>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</si>
  <si>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</si>
  <si>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</si>
  <si>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</si>
  <si>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</si>
  <si>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</si>
  <si>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</si>
  <si>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</si>
  <si>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</si>
  <si>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</si>
  <si>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</si>
  <si>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</si>
  <si>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</si>
  <si>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</si>
  <si>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</si>
  <si>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</si>
  <si>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</si>
  <si>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</si>
  <si>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</si>
  <si>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</si>
  <si>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</si>
  <si>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</si>
  <si>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</si>
  <si>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</si>
  <si>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</si>
  <si>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</si>
  <si>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</si>
  <si>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</si>
  <si>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</si>
  <si>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</si>
  <si>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</si>
  <si>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</si>
  <si>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</si>
  <si>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</si>
  <si>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</si>
  <si>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</si>
  <si>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</si>
  <si>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</si>
  <si>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</si>
  <si>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</si>
  <si>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</si>
  <si>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</si>
  <si>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</si>
  <si>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</si>
  <si>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</si>
  <si>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</si>
  <si>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</si>
  <si>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</si>
  <si>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</si>
  <si>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</si>
  <si>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</si>
  <si>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</si>
  <si>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</si>
  <si>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</si>
  <si>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</si>
  <si>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</si>
  <si>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</si>
  <si>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</si>
  <si>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</si>
  <si>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</si>
  <si>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</si>
  <si>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</si>
  <si>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</si>
  <si>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</si>
  <si>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</si>
  <si>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</si>
  <si>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</si>
  <si>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</si>
  <si>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</si>
  <si>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</si>
  <si>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</si>
  <si>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</si>
  <si>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</si>
  <si>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</si>
  <si>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</si>
  <si>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</si>
  <si>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</si>
  <si>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</si>
  <si>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</si>
  <si>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</si>
  <si>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</si>
  <si>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</si>
  <si>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</si>
  <si>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</si>
  <si>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</si>
  <si>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</si>
  <si>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</si>
  <si>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</si>
  <si>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</si>
  <si>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</si>
  <si>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</si>
  <si>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</si>
  <si>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</si>
  <si>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</si>
  <si>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</si>
  <si>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</si>
  <si>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</si>
  <si>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</si>
  <si>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</si>
  <si>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</si>
  <si>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</si>
  <si>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</si>
  <si>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</si>
  <si>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</si>
  <si>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</si>
  <si>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</si>
  <si>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</si>
  <si>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</si>
  <si>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</si>
  <si>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</si>
  <si>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</si>
  <si>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</si>
  <si>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</si>
  <si>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</si>
  <si>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</si>
  <si>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</si>
  <si>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</si>
  <si>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</si>
  <si>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</si>
  <si>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</si>
  <si>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</si>
  <si>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</si>
  <si>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</si>
  <si>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</si>
  <si>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</si>
  <si>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</si>
  <si>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</si>
  <si>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</si>
  <si>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</si>
  <si>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</si>
  <si>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</si>
  <si>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</si>
  <si>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</si>
  <si>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</si>
  <si>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</si>
  <si>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</si>
  <si>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</si>
  <si>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</si>
  <si>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</si>
  <si>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</si>
  <si>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</si>
  <si>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</si>
  <si>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</si>
  <si>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</si>
  <si>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</si>
  <si>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</si>
  <si>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</si>
  <si>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</si>
  <si>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</si>
  <si>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</si>
  <si>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</si>
  <si>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</si>
  <si>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</si>
  <si>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</si>
  <si>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</si>
  <si>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</si>
  <si>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</si>
  <si>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</si>
  <si>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</si>
  <si>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</si>
  <si>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</si>
  <si>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</si>
  <si>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</si>
  <si>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</si>
  <si>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</si>
  <si>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</si>
  <si>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</si>
  <si>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</si>
  <si>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</si>
  <si>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</si>
  <si>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</si>
  <si>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</si>
  <si>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</si>
  <si>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</si>
  <si>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</si>
  <si>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</si>
  <si>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</si>
  <si>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</si>
  <si>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</si>
  <si>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</si>
  <si>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</si>
  <si>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</si>
  <si>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</si>
  <si>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</si>
  <si>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</si>
  <si>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</si>
  <si>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</si>
  <si>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</si>
  <si>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</si>
  <si>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</si>
  <si>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</si>
  <si>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</si>
  <si>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</si>
  <si>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</si>
  <si>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</si>
  <si>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</si>
  <si>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</si>
  <si>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</si>
  <si>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</si>
  <si>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</si>
  <si>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</si>
  <si>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</si>
  <si>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</si>
  <si>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</si>
  <si>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</si>
  <si>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</si>
  <si>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</si>
  <si>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</si>
  <si>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</si>
  <si>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</si>
  <si>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</si>
  <si>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</si>
  <si>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</si>
  <si>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</si>
  <si>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</si>
  <si>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</si>
  <si>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</si>
  <si>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</si>
  <si>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</si>
  <si>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</si>
  <si>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</si>
  <si>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</si>
  <si>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</si>
  <si>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</si>
  <si>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</si>
  <si>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</si>
  <si>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</si>
  <si>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</si>
  <si>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</si>
  <si>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</si>
  <si>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</si>
  <si>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</si>
  <si>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</si>
  <si>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</si>
  <si>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</si>
  <si>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</si>
  <si>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</si>
  <si>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</si>
  <si>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</si>
  <si>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</si>
  <si>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</si>
  <si>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</si>
  <si>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</si>
  <si>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</si>
  <si>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</si>
  <si>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</si>
  <si>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</si>
  <si>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</si>
  <si>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</si>
  <si>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</si>
  <si>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</si>
  <si>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</si>
  <si>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</si>
  <si>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</si>
  <si>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</si>
  <si>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</si>
  <si>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</si>
  <si>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</si>
  <si>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</si>
  <si>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</si>
  <si>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</si>
  <si>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</si>
  <si>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</si>
  <si>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</si>
  <si>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</si>
  <si>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</si>
  <si>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</si>
  <si>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</si>
  <si>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</si>
  <si>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</si>
  <si>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</si>
  <si>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</si>
  <si>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</si>
  <si>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</si>
  <si>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</si>
  <si>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</si>
  <si>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</si>
  <si>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</si>
  <si>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</si>
  <si>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</si>
  <si>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</si>
  <si>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</si>
  <si>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</si>
  <si>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</si>
  <si>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</si>
  <si>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</si>
  <si>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</si>
  <si>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</si>
  <si>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</si>
  <si>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</si>
  <si>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</si>
  <si>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</si>
  <si>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</si>
  <si>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</si>
  <si>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</si>
  <si>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</si>
  <si>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</si>
  <si>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</si>
  <si>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</si>
  <si>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</si>
  <si>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</si>
  <si>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</si>
  <si>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</si>
  <si>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</si>
  <si>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</si>
  <si>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</si>
  <si>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</si>
  <si>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</si>
  <si>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</si>
  <si>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</si>
  <si>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</si>
  <si>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</si>
  <si>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</si>
  <si>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</si>
  <si>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</si>
  <si>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</si>
  <si>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</si>
  <si>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</si>
  <si>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</si>
  <si>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</si>
  <si>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</si>
  <si>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</si>
  <si>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</si>
  <si>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</si>
  <si>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</si>
  <si>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</si>
  <si>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</si>
  <si>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</si>
  <si>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</si>
  <si>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</si>
  <si>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</si>
  <si>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</si>
  <si>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</si>
  <si>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</si>
  <si>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</si>
  <si>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</si>
  <si>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</si>
  <si>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</si>
  <si>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</si>
  <si>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</si>
  <si>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</si>
  <si>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</si>
  <si>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</si>
  <si>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</si>
  <si>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</si>
  <si>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</si>
  <si>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</si>
  <si>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</si>
  <si>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</si>
  <si>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</si>
  <si>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</si>
  <si>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</si>
  <si>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</si>
  <si>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</si>
  <si>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</si>
  <si>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</si>
  <si>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</si>
  <si>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</si>
  <si>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</si>
  <si>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</si>
  <si>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</si>
  <si>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</si>
  <si>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</si>
  <si>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</si>
  <si>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</si>
  <si>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</si>
  <si>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</si>
  <si>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</si>
  <si>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</si>
  <si>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</si>
  <si>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</si>
  <si>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</si>
  <si>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</si>
  <si>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</si>
  <si>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</si>
  <si>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</si>
  <si>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</si>
  <si>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</si>
  <si>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</si>
  <si>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</si>
  <si>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</si>
  <si>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</si>
  <si>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</si>
  <si>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</si>
  <si>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</si>
  <si>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</si>
  <si>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</si>
  <si>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</si>
  <si>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</si>
  <si>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</si>
  <si>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</si>
  <si>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</si>
  <si>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</si>
  <si>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</si>
  <si>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</si>
  <si>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</si>
  <si>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</si>
  <si>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</si>
  <si>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</si>
  <si>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</si>
  <si>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</si>
  <si>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</si>
  <si>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</si>
  <si>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</si>
  <si>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</si>
  <si>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</si>
  <si>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</si>
  <si>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</si>
  <si>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</si>
  <si>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</si>
  <si>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</si>
  <si>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</si>
  <si>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</si>
  <si>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</si>
  <si>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</si>
  <si>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</si>
  <si>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</si>
  <si>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</si>
  <si>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</si>
  <si>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</si>
  <si>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</si>
  <si>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</si>
  <si>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</si>
  <si>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</si>
  <si>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</si>
  <si>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</si>
  <si>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</si>
  <si>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</si>
  <si>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</si>
  <si>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</si>
  <si>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</si>
  <si>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</si>
  <si>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</si>
  <si>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</si>
  <si>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</si>
  <si>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</si>
  <si>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</si>
  <si>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</si>
  <si>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</si>
  <si>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</si>
  <si>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</si>
  <si>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</si>
  <si>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</si>
  <si>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</si>
  <si>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</si>
  <si>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</si>
  <si>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</si>
  <si>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</si>
  <si>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</si>
  <si>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</si>
  <si>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</si>
  <si>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</si>
  <si>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</si>
  <si>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</si>
  <si>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</si>
  <si>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</si>
  <si>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</si>
  <si>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</si>
  <si>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</si>
  <si>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</si>
  <si>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</si>
  <si>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</si>
  <si>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</si>
  <si>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</si>
  <si>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</si>
  <si>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</si>
  <si>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</si>
  <si>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</si>
  <si>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</si>
  <si>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</si>
  <si>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</si>
  <si>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</si>
  <si>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</si>
  <si>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</si>
  <si>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</si>
  <si>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</si>
  <si>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</si>
  <si>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</si>
  <si>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</si>
  <si>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</si>
  <si>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</si>
  <si>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</si>
  <si>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</si>
  <si>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</si>
  <si>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</si>
  <si>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</si>
  <si>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</si>
  <si>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</si>
  <si>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</si>
  <si>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</si>
  <si>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</si>
  <si>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</si>
  <si>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</si>
  <si>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</si>
  <si>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</si>
  <si>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</si>
  <si>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</si>
  <si>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</si>
  <si>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</si>
  <si>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</si>
  <si>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</si>
  <si>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</si>
  <si>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</si>
  <si>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</si>
  <si>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</si>
  <si>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</si>
  <si>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</si>
  <si>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</si>
  <si>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</si>
  <si>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</si>
  <si>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</si>
  <si>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</si>
  <si>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</si>
  <si>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</si>
  <si>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</si>
  <si>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</si>
  <si>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</si>
  <si>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</si>
  <si>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</si>
  <si>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</si>
  <si>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</si>
  <si>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</si>
  <si>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</si>
  <si>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</si>
  <si>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</si>
  <si>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</si>
  <si>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</si>
  <si>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</si>
  <si>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</si>
  <si>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</si>
  <si>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</si>
  <si>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</si>
  <si>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</si>
  <si>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</si>
  <si>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</si>
  <si>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</si>
  <si>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</si>
  <si>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</si>
  <si>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</si>
  <si>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</si>
  <si>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</si>
  <si>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</si>
  <si>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</si>
  <si>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</si>
  <si>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</si>
  <si>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</si>
  <si>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</si>
  <si>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</si>
  <si>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</si>
  <si>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</si>
  <si>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</si>
  <si>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</si>
  <si>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</si>
  <si>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</si>
  <si>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</si>
  <si>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</si>
  <si>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</si>
  <si>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</si>
  <si>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</si>
  <si>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</si>
  <si>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</si>
  <si>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</si>
  <si>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</si>
  <si>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</si>
  <si>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</si>
  <si>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</si>
  <si>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</si>
  <si>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</si>
  <si>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</si>
  <si>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</si>
  <si>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</si>
  <si>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</si>
  <si>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</si>
  <si>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</si>
  <si>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</si>
  <si>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</si>
  <si>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</si>
  <si>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</si>
  <si>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</si>
  <si>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</si>
  <si>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</si>
  <si>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</si>
  <si>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</si>
  <si>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</si>
  <si>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</si>
  <si>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</si>
  <si>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</si>
  <si>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</si>
  <si>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</si>
  <si>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</si>
  <si>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</si>
  <si>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</si>
  <si>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</si>
  <si>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</si>
  <si>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</si>
  <si>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</si>
  <si>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</si>
  <si>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</si>
  <si>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</si>
  <si>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</si>
  <si>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</si>
  <si>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</si>
  <si>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</si>
  <si>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</si>
  <si>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</si>
  <si>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</si>
  <si>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</si>
  <si>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</si>
  <si>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</si>
  <si>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</si>
  <si>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</si>
  <si>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</si>
  <si>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</si>
  <si>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</si>
  <si>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</si>
  <si>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</si>
  <si>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</si>
  <si>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</si>
  <si>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</si>
  <si>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</si>
  <si>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</si>
  <si>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</si>
  <si>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</si>
  <si>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</si>
  <si>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</si>
  <si>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</si>
  <si>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</si>
  <si>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</si>
  <si>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</si>
  <si>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</si>
  <si>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</si>
  <si>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</si>
  <si>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</si>
  <si>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</si>
  <si>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</si>
  <si>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</si>
  <si>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</si>
  <si>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</si>
  <si>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</si>
  <si>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</si>
  <si>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</si>
  <si>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</si>
  <si>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</si>
  <si>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</si>
  <si>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</si>
  <si>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</si>
  <si>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</si>
  <si>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</si>
  <si>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</si>
  <si>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</si>
  <si>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</si>
  <si>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</si>
  <si>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</si>
  <si>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</si>
  <si>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</si>
  <si>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</si>
  <si>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</si>
  <si>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</si>
  <si>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</si>
  <si>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</si>
  <si>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</si>
  <si>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</si>
  <si>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</si>
  <si>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</si>
  <si>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</si>
  <si>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</si>
  <si>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</si>
  <si>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</si>
  <si>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</si>
  <si>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</si>
  <si>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</si>
  <si>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</si>
  <si>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</si>
  <si>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</si>
  <si>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</si>
  <si>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</si>
  <si>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</si>
  <si>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</si>
  <si>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</si>
  <si>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</si>
  <si>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</si>
  <si>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</si>
  <si>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</si>
  <si>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</si>
  <si>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</si>
  <si>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</si>
  <si>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</si>
  <si>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</si>
  <si>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</si>
  <si>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</si>
  <si>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</si>
  <si>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</si>
  <si>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</si>
  <si>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</si>
  <si>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</si>
  <si>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</si>
  <si>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</si>
  <si>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</si>
  <si>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</si>
  <si>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</si>
  <si>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</si>
  <si>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</si>
  <si>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</si>
  <si>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</si>
  <si>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</si>
  <si>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</si>
  <si>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</si>
  <si>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</si>
  <si>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</si>
  <si>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</si>
  <si>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</si>
  <si>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</si>
  <si>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</si>
  <si>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</si>
  <si>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</si>
  <si>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</si>
  <si>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</si>
  <si>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</si>
  <si>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</si>
  <si>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</si>
  <si>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</si>
  <si>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</si>
  <si>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</si>
  <si>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</si>
  <si>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</si>
  <si>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</si>
  <si>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</si>
  <si>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</si>
  <si>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</si>
  <si>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</si>
  <si>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</si>
  <si>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</si>
  <si>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</si>
  <si>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</si>
  <si>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</si>
  <si>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</si>
  <si>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</si>
  <si>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</si>
  <si>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</si>
  <si>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</si>
  <si>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</si>
  <si>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</si>
  <si>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</si>
  <si>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</si>
  <si>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</si>
  <si>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</si>
  <si>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</si>
  <si>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</si>
  <si>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</si>
  <si>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</si>
  <si>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</si>
  <si>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</si>
  <si>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</si>
  <si>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</si>
  <si>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</si>
  <si>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</si>
  <si>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</si>
  <si>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</si>
  <si>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</si>
  <si>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</si>
  <si>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</si>
  <si>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</si>
  <si>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</si>
  <si>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</si>
  <si>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</si>
  <si>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</si>
  <si>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</si>
  <si>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</si>
  <si>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</si>
  <si>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</si>
  <si>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</si>
  <si>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</si>
  <si>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</si>
  <si>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</si>
  <si>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</si>
  <si>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</si>
  <si>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</si>
  <si>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</si>
  <si>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</si>
  <si>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</si>
  <si>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</si>
  <si>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</si>
  <si>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</si>
  <si>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</si>
  <si>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</si>
  <si>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</si>
  <si>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</si>
  <si>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</si>
  <si>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</si>
  <si>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</si>
  <si>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</si>
  <si>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</si>
  <si>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</si>
  <si>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</si>
  <si>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</si>
  <si>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</si>
  <si>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</si>
  <si>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</si>
  <si>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</si>
  <si>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</si>
  <si>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</si>
  <si>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</si>
  <si>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</si>
  <si>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</si>
  <si>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</si>
  <si>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</si>
  <si>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</si>
  <si>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</si>
  <si>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</si>
  <si>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</si>
  <si>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</si>
  <si>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</si>
  <si>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</si>
  <si>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</si>
  <si>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</si>
  <si>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</si>
  <si>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</si>
  <si>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</si>
  <si>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</si>
  <si>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</si>
  <si>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</si>
  <si>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</si>
  <si>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</si>
  <si>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</si>
  <si>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</si>
  <si>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</si>
  <si>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</si>
  <si>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</si>
  <si>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</si>
  <si>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</si>
  <si>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</si>
  <si>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</si>
  <si>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</si>
  <si>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</si>
  <si>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</si>
  <si>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</si>
  <si>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</si>
  <si>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</si>
  <si>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</si>
  <si>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</si>
  <si>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</si>
  <si>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</si>
  <si>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</si>
  <si>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</si>
  <si>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</si>
  <si>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</si>
  <si>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</si>
  <si>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</si>
  <si>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</si>
  <si>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</si>
  <si>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</si>
  <si>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</si>
  <si>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</si>
  <si>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</si>
  <si>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</si>
  <si>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</si>
  <si>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</si>
  <si>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</si>
  <si>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</si>
  <si>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</si>
  <si>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</si>
  <si>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</si>
  <si>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</si>
  <si>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</si>
  <si>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</si>
  <si>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</si>
  <si>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</si>
  <si>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</si>
  <si>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</si>
  <si>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</si>
  <si>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</si>
  <si>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</si>
  <si>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</si>
  <si>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</si>
  <si>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</si>
  <si>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</si>
  <si>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</si>
  <si>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</si>
  <si>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</si>
  <si>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</si>
  <si>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</si>
  <si>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</si>
  <si>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</si>
  <si>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</si>
  <si>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</si>
  <si>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</si>
  <si>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</si>
  <si>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</si>
  <si>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</si>
  <si>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</si>
  <si>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</si>
  <si>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</si>
  <si>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</si>
  <si>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</si>
  <si>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</si>
  <si>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</si>
  <si>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</si>
  <si>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</si>
  <si>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</si>
  <si>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</si>
  <si>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</si>
  <si>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</si>
  <si>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</si>
  <si>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</si>
  <si>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</si>
  <si>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</si>
  <si>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</si>
  <si>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</si>
  <si>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</si>
  <si>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</si>
  <si>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</si>
  <si>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</si>
  <si>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</si>
  <si>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</si>
  <si>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</si>
  <si>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</si>
  <si>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</si>
  <si>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</si>
  <si>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</si>
  <si>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</si>
  <si>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</si>
  <si>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</si>
  <si>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</si>
  <si>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</si>
  <si>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</si>
  <si>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</si>
  <si>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</si>
  <si>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</si>
  <si>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</si>
  <si>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</si>
  <si>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</si>
  <si>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</si>
  <si>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</si>
  <si>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</si>
  <si>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</si>
  <si>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</si>
  <si>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</si>
  <si>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</si>
  <si>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</si>
  <si>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</si>
  <si>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</si>
  <si>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</si>
  <si>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</si>
  <si>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</si>
  <si>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</si>
  <si>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</si>
  <si>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</si>
  <si>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</si>
  <si>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</si>
  <si>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</si>
  <si>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</si>
  <si>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</si>
  <si>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</si>
  <si>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</si>
  <si>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</si>
  <si>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</si>
  <si>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</si>
  <si>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</si>
  <si>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</si>
  <si>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</si>
  <si>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</si>
  <si>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</si>
  <si>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</si>
  <si>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</si>
  <si>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</si>
  <si>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</si>
  <si>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</si>
  <si>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</si>
  <si>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</si>
  <si>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</si>
  <si>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</si>
  <si>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</si>
  <si>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</si>
  <si>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</si>
  <si>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</si>
  <si>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</si>
  <si>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</si>
  <si>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</si>
  <si>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</si>
  <si>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</si>
  <si>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</si>
  <si>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</si>
  <si>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</si>
  <si>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</si>
  <si>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</si>
  <si>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</si>
  <si>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</si>
  <si>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</si>
  <si>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</si>
  <si>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</si>
  <si>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</si>
  <si>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</si>
  <si>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</si>
  <si>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</si>
  <si>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</si>
  <si>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</si>
  <si>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</si>
  <si>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</si>
  <si>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</si>
  <si>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</si>
  <si>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</si>
  <si>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</si>
  <si>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</si>
  <si>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</si>
  <si>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</si>
  <si>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</si>
  <si>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</si>
  <si>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</si>
  <si>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</si>
  <si>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</si>
  <si>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</si>
  <si>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</si>
  <si>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</si>
  <si>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</si>
  <si>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</si>
  <si>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</si>
  <si>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</si>
  <si>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</si>
  <si>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</si>
  <si>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</si>
  <si>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</si>
  <si>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</si>
  <si>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</si>
  <si>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</si>
  <si>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</si>
  <si>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</si>
  <si>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</si>
  <si>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</si>
  <si>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</si>
  <si>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</si>
  <si>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</si>
  <si>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</si>
  <si>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</si>
  <si>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</si>
  <si>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</si>
  <si>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</si>
  <si>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</si>
  <si>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</si>
  <si>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</si>
  <si>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</si>
  <si>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</si>
  <si>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</si>
  <si>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</si>
  <si>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</si>
  <si>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</si>
  <si>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</si>
  <si>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</si>
  <si>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</si>
  <si>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</si>
  <si>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</si>
  <si>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</si>
  <si>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</si>
  <si>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</si>
  <si>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</si>
  <si>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</si>
  <si>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</si>
  <si>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</si>
  <si>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</si>
  <si>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</si>
  <si>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</si>
  <si>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</si>
  <si>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</si>
  <si>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</si>
  <si>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</si>
  <si>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</si>
  <si>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</si>
  <si>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</si>
  <si>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</si>
  <si>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</si>
  <si>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</si>
  <si>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</si>
  <si>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</si>
  <si>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</si>
  <si>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</si>
  <si>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</si>
  <si>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</si>
  <si>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</si>
  <si>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</si>
  <si>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</si>
  <si>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</si>
  <si>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</si>
  <si>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</si>
  <si>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</si>
  <si>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</si>
  <si>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</si>
  <si>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</si>
  <si>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</si>
  <si>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</si>
  <si>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</si>
  <si>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</si>
  <si>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</si>
  <si>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</si>
  <si>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</si>
  <si>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</si>
  <si>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</si>
  <si>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</si>
  <si>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</si>
  <si>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</si>
  <si>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</si>
  <si>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</si>
  <si>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</si>
  <si>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</si>
  <si>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</si>
  <si>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</si>
  <si>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</si>
  <si>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</si>
  <si>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</si>
  <si>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</si>
  <si>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</si>
  <si>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</si>
  <si>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</si>
  <si>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</si>
  <si>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</si>
  <si>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</si>
  <si>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</si>
  <si>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</si>
  <si>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</si>
  <si>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</si>
  <si>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</si>
  <si>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</si>
  <si>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</si>
  <si>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</si>
  <si>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</si>
  <si>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</si>
  <si>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</si>
  <si>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</si>
  <si>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</si>
  <si>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</si>
  <si>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</si>
  <si>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</si>
  <si>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</si>
  <si>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</si>
  <si>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</si>
  <si>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</si>
  <si>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</si>
  <si>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</si>
  <si>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</si>
  <si>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</si>
  <si>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</si>
  <si>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</si>
  <si>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</si>
  <si>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</si>
  <si>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</si>
  <si>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</si>
  <si>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</si>
  <si>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</si>
  <si>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</si>
  <si>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</si>
  <si>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</si>
  <si>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</si>
  <si>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</si>
  <si>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</si>
  <si>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</si>
  <si>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</si>
  <si>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</si>
  <si>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</si>
  <si>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</si>
  <si>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</si>
  <si>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</si>
  <si>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</si>
  <si>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</si>
  <si>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</si>
  <si>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</si>
  <si>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</si>
  <si>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</si>
  <si>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</si>
  <si>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</si>
  <si>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</si>
  <si>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</si>
  <si>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</si>
  <si>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</si>
  <si>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</si>
  <si>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</si>
  <si>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</si>
  <si>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</si>
  <si>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</si>
  <si>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</si>
  <si>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</si>
  <si>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</si>
  <si>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</si>
  <si>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</si>
  <si>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</si>
  <si>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</si>
  <si>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</si>
  <si>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</si>
  <si>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</si>
  <si>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</si>
  <si>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</si>
  <si>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</si>
  <si>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</si>
  <si>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</si>
  <si>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</si>
  <si>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</si>
  <si>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</si>
  <si>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</si>
  <si>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</si>
  <si>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</si>
  <si>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</si>
  <si>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</si>
  <si>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</si>
  <si>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</si>
  <si>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</si>
  <si>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</si>
  <si>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</si>
  <si>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</si>
  <si>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</si>
  <si>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</si>
  <si>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</si>
  <si>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</si>
  <si>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</si>
  <si>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</si>
  <si>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</si>
  <si>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</si>
  <si>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</si>
  <si>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</si>
  <si>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</si>
  <si>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</si>
  <si>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</si>
  <si>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</si>
  <si>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</si>
  <si>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</si>
  <si>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</si>
  <si>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</si>
  <si>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</si>
  <si>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</si>
  <si>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</si>
  <si>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</si>
  <si>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</si>
  <si>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</si>
  <si>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</si>
  <si>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</si>
  <si>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</si>
  <si>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</si>
  <si>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</si>
  <si>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</si>
  <si>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</si>
  <si>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</si>
  <si>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</si>
  <si>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</si>
  <si>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</si>
  <si>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</si>
  <si>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</si>
  <si>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</si>
  <si>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</si>
  <si>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</si>
  <si>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</si>
  <si>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</si>
  <si>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</si>
  <si>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</si>
  <si>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</si>
  <si>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</si>
  <si>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</si>
  <si>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</si>
  <si>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</si>
  <si>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</si>
  <si>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</si>
  <si>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</si>
  <si>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</si>
  <si>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</si>
  <si>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</si>
  <si>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</si>
  <si>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</si>
  <si>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</si>
  <si>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</si>
  <si>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</si>
  <si>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</si>
  <si>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</si>
  <si>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</si>
  <si>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</si>
  <si>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</si>
  <si>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</si>
  <si>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</si>
  <si>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</si>
  <si>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</si>
  <si>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</si>
  <si>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</si>
  <si>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</si>
  <si>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</si>
  <si>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</si>
  <si>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</si>
  <si>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</si>
  <si>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</si>
  <si>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</si>
  <si>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</si>
  <si>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</si>
  <si>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</si>
  <si>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</si>
  <si>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</si>
  <si>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</si>
  <si>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</si>
  <si>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</si>
  <si>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</si>
  <si>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</si>
  <si>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</si>
  <si>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</si>
  <si>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</si>
  <si>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</si>
  <si>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</si>
  <si>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</si>
  <si>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</si>
  <si>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</si>
  <si>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</si>
  <si>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</si>
  <si>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</si>
  <si>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</si>
  <si>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</si>
  <si>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</si>
  <si>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</si>
  <si>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</si>
  <si>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</si>
  <si>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</si>
  <si>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</si>
  <si>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</si>
  <si>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</si>
  <si>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</si>
  <si>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</si>
  <si>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</si>
  <si>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</si>
  <si>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</si>
  <si>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</si>
  <si>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</si>
  <si>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</si>
  <si>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</si>
  <si>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</si>
  <si>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</si>
  <si>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</si>
  <si>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</si>
  <si>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</si>
  <si>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</si>
  <si>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</si>
  <si>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</si>
  <si>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</si>
  <si>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</si>
  <si>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</si>
  <si>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</si>
  <si>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</si>
  <si>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</si>
  <si>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</si>
  <si>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</si>
  <si>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</si>
  <si>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</si>
  <si>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</si>
  <si>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</si>
  <si>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</si>
  <si>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</si>
  <si>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</si>
  <si>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</si>
  <si>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</si>
  <si>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</si>
  <si>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</si>
  <si>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</si>
  <si>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</si>
  <si>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</si>
  <si>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</si>
  <si>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</si>
  <si>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</si>
  <si>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</si>
  <si>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</si>
  <si>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</si>
  <si>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</si>
  <si>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</si>
  <si>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</si>
  <si>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</si>
  <si>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</si>
  <si>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</si>
  <si>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</si>
  <si>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</si>
  <si>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</si>
  <si>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</si>
  <si>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</si>
  <si>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</si>
  <si>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</si>
  <si>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</si>
  <si>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</si>
  <si>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</si>
  <si>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</si>
  <si>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</si>
  <si>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</si>
  <si>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</si>
  <si>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</si>
  <si>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</si>
  <si>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</si>
  <si>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</si>
  <si>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</si>
  <si>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</si>
  <si>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</si>
  <si>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</si>
  <si>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</si>
  <si>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</si>
  <si>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</si>
  <si>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</si>
  <si>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</si>
  <si>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</si>
  <si>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</si>
  <si>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</si>
  <si>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</si>
  <si>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</si>
  <si>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</si>
  <si>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</si>
  <si>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</si>
  <si>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</si>
  <si>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</si>
  <si>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</si>
  <si>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</si>
  <si>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</si>
  <si>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</si>
  <si>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</si>
  <si>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</si>
  <si>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</si>
  <si>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</si>
  <si>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</si>
  <si>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</si>
  <si>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</si>
  <si>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</si>
  <si>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</si>
  <si>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</si>
  <si>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</si>
  <si>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</si>
  <si>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</si>
  <si>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</si>
  <si>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</si>
  <si>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</si>
  <si>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</si>
  <si>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</si>
  <si>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</si>
  <si>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</si>
  <si>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</si>
  <si>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</si>
  <si>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</si>
  <si>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</si>
  <si>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</si>
  <si>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</si>
  <si>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</si>
  <si>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</si>
  <si>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</si>
  <si>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</si>
  <si>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</si>
  <si>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</si>
  <si>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</si>
  <si>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</si>
  <si>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</si>
  <si>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</si>
  <si>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</si>
  <si>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</si>
  <si>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</si>
  <si>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</si>
  <si>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</si>
  <si>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</si>
  <si>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</si>
  <si>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</si>
  <si>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</si>
  <si>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</si>
  <si>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</si>
  <si>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</si>
  <si>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</si>
  <si>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</si>
  <si>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</si>
  <si>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</si>
  <si>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</si>
  <si>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</si>
  <si>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</si>
  <si>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</si>
  <si>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</si>
  <si>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</si>
  <si>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</si>
  <si>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</si>
  <si>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</si>
  <si>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</si>
  <si>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</si>
  <si>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</si>
  <si>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</si>
  <si>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</si>
  <si>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</si>
  <si>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</si>
  <si>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</si>
  <si>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</si>
  <si>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</si>
  <si>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</si>
  <si>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</si>
  <si>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</si>
  <si>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</si>
  <si>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</si>
  <si>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</si>
  <si>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</si>
  <si>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</si>
  <si>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</si>
  <si>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</si>
  <si>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</si>
  <si>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</si>
  <si>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</si>
  <si>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</si>
  <si>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</si>
  <si>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</si>
  <si>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</si>
  <si>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</si>
  <si>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</si>
  <si>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</si>
  <si>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</si>
  <si>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</si>
  <si>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</si>
  <si>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</si>
  <si>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</si>
  <si>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</si>
  <si>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</si>
  <si>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</si>
  <si>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</si>
  <si>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</si>
  <si>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</si>
  <si>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</si>
  <si>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</si>
  <si>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</si>
  <si>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</si>
  <si>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</si>
  <si>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</si>
  <si>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</si>
  <si>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</si>
  <si>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</si>
  <si>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</si>
  <si>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</si>
  <si>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</si>
  <si>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</si>
  <si>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</si>
  <si>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</si>
  <si>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</si>
  <si>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</si>
  <si>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</si>
  <si>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</si>
  <si>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</si>
  <si>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</si>
  <si>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</si>
  <si>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</si>
  <si>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</si>
  <si>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</si>
  <si>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</si>
  <si>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</si>
  <si>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</si>
  <si>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</si>
  <si>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</si>
  <si>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</si>
  <si>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</si>
  <si>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</si>
  <si>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</si>
  <si>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</si>
  <si>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</si>
  <si>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</si>
  <si>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</si>
  <si>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</si>
  <si>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</si>
  <si>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</si>
  <si>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</si>
  <si>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</si>
  <si>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</si>
  <si>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</si>
  <si>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</si>
  <si>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</si>
  <si>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</si>
  <si>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</si>
  <si>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</si>
  <si>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</si>
  <si>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</si>
  <si>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</si>
  <si>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</si>
  <si>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</si>
  <si>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</si>
  <si>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</si>
  <si>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</si>
  <si>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</si>
  <si>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</si>
  <si>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</si>
  <si>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</si>
  <si>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</si>
  <si>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</si>
  <si>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</si>
  <si>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</si>
  <si>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</si>
  <si>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</si>
  <si>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</si>
  <si>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</si>
  <si>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</si>
  <si>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</si>
  <si>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</si>
  <si>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</si>
  <si>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</si>
  <si>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</si>
  <si>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</si>
  <si>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</si>
  <si>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</si>
  <si>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</si>
  <si>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</si>
  <si>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</si>
  <si>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</si>
  <si>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</si>
  <si>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</si>
  <si>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</si>
  <si>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</si>
  <si>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</si>
  <si>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</si>
  <si>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</si>
  <si>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</si>
  <si>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</si>
  <si>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</si>
  <si>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</si>
  <si>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</si>
  <si>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</si>
  <si>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</si>
  <si>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</si>
  <si>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</si>
  <si>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</si>
  <si>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</si>
  <si>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</si>
  <si>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</si>
  <si>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</si>
  <si>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</si>
  <si>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</si>
  <si>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</si>
  <si>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</si>
  <si>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</si>
  <si>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</si>
  <si>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</si>
  <si>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</si>
  <si>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</si>
  <si>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</si>
  <si>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</si>
  <si>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</si>
  <si>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</si>
  <si>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</si>
  <si>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</si>
  <si>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</si>
  <si>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</si>
  <si>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</si>
  <si>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</si>
  <si>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</si>
  <si>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</si>
  <si>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</si>
  <si>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</si>
  <si>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</si>
  <si>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</si>
  <si>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</si>
  <si>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</si>
  <si>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</si>
  <si>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</si>
  <si>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</si>
  <si>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</si>
  <si>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</si>
  <si>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</si>
  <si>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</si>
  <si>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</si>
  <si>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</si>
  <si>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</si>
  <si>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</si>
  <si>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</si>
  <si>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</si>
  <si>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</si>
  <si>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</si>
  <si>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</si>
  <si>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</si>
  <si>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</si>
  <si>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</si>
  <si>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</si>
  <si>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</si>
  <si>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</si>
  <si>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</si>
  <si>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</si>
  <si>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</si>
  <si>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</si>
  <si>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</si>
  <si>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</si>
  <si>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</si>
  <si>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</si>
  <si>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</si>
  <si>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</si>
  <si>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</si>
  <si>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</si>
  <si>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</si>
  <si>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</si>
  <si>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</si>
  <si>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</si>
  <si>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</si>
  <si>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</si>
  <si>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</si>
  <si>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</si>
  <si>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</si>
  <si>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</si>
  <si>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</si>
  <si>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</si>
  <si>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</si>
  <si>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</si>
  <si>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</si>
  <si>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</si>
  <si>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</si>
  <si>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</si>
  <si>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</si>
  <si>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</si>
  <si>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</si>
  <si>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</si>
  <si>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</si>
  <si>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</si>
  <si>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</si>
  <si>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</si>
  <si>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</si>
  <si>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</si>
  <si>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</si>
  <si>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</si>
  <si>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</si>
  <si>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</si>
  <si>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</si>
  <si>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</si>
  <si>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</si>
  <si>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</si>
  <si>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</si>
  <si>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</si>
  <si>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</si>
  <si>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</si>
  <si>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</si>
  <si>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</si>
  <si>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</si>
  <si>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</si>
  <si>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</si>
  <si>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</si>
  <si>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</si>
  <si>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</si>
  <si>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</si>
  <si>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</si>
  <si>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</si>
  <si>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</si>
  <si>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</si>
  <si>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</si>
  <si>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</si>
  <si>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</si>
  <si>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</si>
  <si>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</si>
  <si>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</si>
  <si>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</si>
  <si>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</si>
  <si>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</si>
  <si>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</si>
  <si>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</si>
  <si>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</si>
  <si>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</si>
  <si>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</si>
  <si>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</si>
  <si>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</si>
  <si>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</si>
  <si>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</si>
  <si>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</si>
  <si>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</si>
  <si>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</si>
  <si>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</si>
  <si>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</si>
  <si>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</si>
  <si>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</si>
  <si>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</si>
  <si>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</si>
  <si>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</si>
  <si>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</si>
  <si>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</si>
  <si>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</si>
  <si>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</si>
  <si>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</si>
  <si>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</si>
  <si>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</si>
  <si>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</si>
  <si>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</si>
  <si>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</si>
  <si>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</si>
  <si>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</si>
  <si>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</si>
  <si>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</si>
  <si>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</si>
  <si>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</si>
  <si>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</si>
  <si>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</si>
  <si>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</si>
  <si>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</si>
  <si>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</si>
  <si>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</si>
  <si>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</si>
  <si>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</si>
  <si>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</si>
  <si>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</si>
  <si>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</si>
  <si>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</si>
  <si>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</si>
  <si>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</si>
  <si>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</si>
  <si>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</si>
  <si>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</si>
  <si>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</si>
  <si>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</si>
  <si>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</si>
  <si>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</si>
  <si>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</si>
  <si>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</si>
  <si>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</si>
  <si>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</si>
  <si>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</si>
  <si>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</si>
  <si>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</si>
  <si>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</si>
  <si>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</si>
  <si>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</si>
  <si>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</si>
  <si>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</si>
  <si>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</si>
  <si>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</si>
  <si>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</si>
  <si>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</si>
  <si>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</si>
  <si>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</si>
  <si>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</si>
  <si>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</si>
  <si>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</si>
  <si>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</si>
  <si>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</si>
  <si>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</si>
  <si>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</si>
  <si>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</si>
  <si>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</si>
  <si>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</si>
  <si>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</si>
  <si>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</si>
  <si>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</si>
  <si>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</si>
  <si>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</si>
  <si>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</si>
  <si>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</si>
  <si>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</si>
  <si>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</si>
  <si>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</si>
  <si>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</si>
  <si>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</si>
  <si>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</si>
  <si>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</si>
  <si>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</si>
  <si>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</si>
  <si>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</si>
  <si>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</si>
  <si>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</si>
  <si>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</si>
  <si>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</si>
  <si>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</si>
  <si>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</si>
  <si>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</si>
  <si>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</si>
  <si>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</si>
  <si>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</si>
  <si>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</si>
  <si>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</si>
  <si>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</si>
  <si>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</si>
  <si>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</si>
  <si>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</si>
  <si>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</si>
  <si>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</si>
  <si>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</si>
  <si>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</si>
  <si>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</si>
  <si>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</si>
  <si>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</si>
  <si>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</si>
  <si>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</si>
  <si>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</si>
  <si>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</si>
  <si>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</si>
  <si>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</si>
  <si>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</si>
  <si>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</si>
  <si>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</si>
  <si>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</si>
  <si>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</si>
  <si>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</si>
  <si>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</si>
  <si>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</si>
  <si>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</si>
  <si>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</si>
  <si>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</si>
  <si>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</si>
  <si>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</si>
  <si>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</si>
  <si>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</si>
  <si>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</si>
  <si>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</si>
  <si>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</si>
  <si>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</si>
  <si>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</si>
  <si>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</si>
  <si>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</si>
  <si>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</si>
  <si>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</si>
  <si>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</si>
  <si>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</si>
  <si>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</si>
  <si>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</si>
  <si>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</si>
  <si>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</si>
  <si>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</si>
  <si>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</si>
  <si>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</si>
  <si>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</si>
  <si>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</si>
  <si>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</si>
  <si>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</si>
  <si>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</si>
  <si>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</si>
  <si>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</si>
  <si>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</si>
  <si>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</si>
  <si>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</si>
  <si>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</si>
  <si>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</si>
  <si>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</si>
  <si>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</si>
  <si>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</si>
  <si>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</si>
  <si>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</si>
  <si>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</si>
  <si>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</si>
  <si>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</si>
  <si>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</si>
  <si>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</si>
  <si>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</si>
  <si>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</si>
  <si>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</si>
  <si>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</si>
  <si>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</si>
  <si>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</si>
  <si>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</si>
  <si>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</si>
  <si>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</si>
  <si>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</si>
  <si>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</si>
  <si>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</si>
  <si>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</si>
  <si>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</si>
  <si>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</si>
  <si>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</si>
  <si>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</si>
  <si>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</si>
  <si>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</si>
  <si>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</si>
  <si>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</si>
  <si>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</si>
  <si>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</si>
  <si>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</si>
  <si>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</si>
  <si>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</si>
  <si>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</si>
  <si>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</si>
  <si>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</si>
  <si>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</si>
  <si>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</si>
  <si>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</si>
  <si>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</si>
  <si>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</si>
  <si>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</si>
  <si>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</si>
  <si>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</si>
  <si>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</si>
  <si>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</si>
  <si>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</si>
  <si>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</si>
  <si>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</si>
  <si>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</si>
  <si>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</si>
  <si>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</si>
  <si>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</si>
  <si>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</si>
  <si>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</si>
  <si>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</si>
  <si>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</si>
  <si>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</si>
  <si>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</si>
  <si>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</si>
  <si>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</si>
  <si>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</si>
  <si>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</si>
  <si>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</si>
  <si>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</si>
  <si>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</si>
  <si>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</si>
  <si>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</si>
  <si>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</si>
  <si>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</si>
  <si>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</si>
  <si>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</si>
  <si>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</si>
  <si>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</si>
  <si>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</si>
  <si>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</si>
  <si>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</si>
  <si>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</si>
  <si>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</si>
  <si>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</si>
  <si>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</si>
  <si>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</si>
  <si>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</si>
  <si>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</si>
  <si>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</si>
  <si>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</si>
  <si>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</si>
  <si>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</si>
  <si>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</si>
  <si>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</si>
  <si>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</si>
  <si>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</si>
  <si>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</si>
  <si>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</si>
  <si>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</si>
  <si>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</si>
  <si>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</si>
  <si>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</si>
  <si>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</si>
  <si>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</si>
  <si>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</si>
  <si>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</si>
  <si>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</si>
  <si>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</si>
  <si>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</si>
  <si>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</si>
  <si>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</si>
  <si>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</si>
  <si>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</si>
  <si>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</si>
  <si>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</si>
  <si>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</si>
  <si>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</si>
  <si>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</si>
  <si>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</si>
  <si>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</si>
  <si>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</si>
  <si>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</si>
  <si>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</si>
  <si>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</si>
  <si>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</si>
  <si>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</si>
  <si>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</si>
  <si>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</si>
  <si>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</si>
  <si>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</si>
  <si>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</si>
  <si>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</si>
  <si>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</si>
  <si>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</si>
  <si>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</si>
  <si>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</si>
  <si>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</si>
  <si>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</si>
  <si>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</si>
  <si>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</si>
  <si>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</si>
  <si>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</si>
  <si>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</si>
  <si>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</si>
  <si>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</si>
  <si>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</si>
  <si>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</si>
  <si>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</si>
  <si>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</si>
  <si>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</si>
  <si>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</si>
  <si>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</si>
  <si>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</si>
  <si>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</si>
  <si>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</si>
  <si>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</si>
  <si>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</si>
  <si>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</si>
  <si>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</si>
  <si>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</si>
  <si>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</si>
  <si>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</si>
  <si>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</si>
  <si>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</si>
  <si>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</si>
  <si>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</si>
  <si>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</si>
  <si>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</si>
  <si>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</si>
  <si>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</si>
  <si>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</si>
  <si>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</si>
  <si>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</si>
  <si>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</si>
  <si>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</si>
  <si>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</si>
  <si>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</si>
  <si>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</si>
  <si>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</si>
  <si>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</si>
  <si>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</si>
  <si>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</si>
  <si>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</si>
  <si>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</si>
  <si>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</si>
  <si>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</si>
  <si>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</si>
  <si>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</si>
  <si>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</si>
  <si>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</si>
  <si>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</si>
  <si>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</si>
  <si>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</si>
  <si>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</si>
  <si>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</si>
  <si>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</si>
  <si>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</si>
  <si>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</si>
  <si>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</si>
  <si>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</si>
  <si>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</si>
  <si>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</si>
  <si>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</si>
  <si>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</si>
  <si>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</si>
  <si>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</si>
  <si>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</si>
  <si>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</si>
  <si>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</si>
  <si>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</si>
  <si>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</si>
  <si>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</si>
  <si>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</si>
  <si>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</si>
  <si>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</si>
  <si>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</si>
  <si>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</si>
  <si>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</si>
  <si>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</si>
  <si>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</si>
  <si>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</si>
  <si>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</si>
  <si>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</si>
  <si>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</si>
  <si>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</si>
  <si>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</si>
  <si>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</si>
  <si>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</si>
  <si>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</si>
  <si>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</si>
  <si>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</si>
  <si>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</si>
  <si>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</si>
  <si>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</si>
  <si>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</si>
  <si>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</si>
  <si>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</si>
  <si>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</si>
  <si>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</si>
  <si>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</si>
  <si>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</si>
  <si>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</si>
  <si>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</si>
  <si>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</si>
  <si>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</si>
  <si>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</si>
  <si>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</si>
  <si>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</si>
  <si>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</si>
  <si>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</si>
  <si>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</si>
  <si>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</si>
  <si>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</si>
  <si>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</si>
  <si>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</si>
  <si>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</si>
  <si>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</si>
  <si>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</si>
  <si>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</si>
  <si>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</si>
  <si>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</si>
  <si>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</si>
  <si>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</si>
  <si>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</si>
  <si>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</si>
  <si>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</si>
  <si>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</si>
  <si>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</si>
  <si>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</si>
  <si>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</si>
  <si>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</si>
  <si>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</si>
  <si>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</si>
  <si>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</si>
  <si>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</si>
  <si>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</si>
  <si>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</si>
  <si>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</si>
  <si>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</si>
  <si>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</si>
  <si>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</si>
  <si>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</si>
  <si>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</si>
  <si>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</si>
  <si>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</si>
  <si>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</si>
  <si>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</si>
  <si>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</si>
  <si>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</si>
  <si>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</si>
  <si>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</si>
  <si>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</si>
  <si>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</si>
  <si>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</si>
  <si>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</si>
  <si>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</si>
  <si>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</si>
  <si>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</si>
  <si>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</si>
  <si>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</si>
  <si>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</si>
  <si>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</si>
  <si>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</si>
  <si>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</si>
  <si>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</si>
  <si>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</si>
  <si>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</si>
  <si>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</si>
  <si>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</si>
  <si>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</si>
  <si>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</si>
  <si>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</si>
  <si>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</si>
  <si>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</si>
  <si>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</si>
  <si>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</si>
  <si>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</si>
  <si>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</si>
  <si>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</si>
  <si>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</si>
  <si>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</si>
  <si>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</si>
  <si>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</si>
  <si>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</si>
  <si>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</si>
  <si>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</si>
  <si>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</si>
  <si>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</si>
  <si>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</si>
  <si>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</si>
  <si>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</si>
  <si>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</si>
  <si>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</si>
  <si>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</si>
  <si>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</si>
  <si>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</si>
  <si>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</si>
  <si>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</si>
  <si>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</si>
  <si>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</si>
  <si>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</si>
  <si>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</si>
  <si>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</si>
  <si>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</si>
  <si>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</si>
  <si>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</si>
  <si>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</si>
  <si>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</si>
  <si>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</si>
  <si>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</si>
  <si>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</si>
  <si>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</si>
  <si>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</si>
  <si>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</si>
  <si>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</si>
  <si>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</si>
  <si>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</si>
  <si>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</si>
  <si>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</si>
  <si>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</si>
  <si>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</si>
  <si>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</si>
  <si>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</si>
  <si>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</si>
  <si>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</si>
  <si>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</si>
  <si>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</si>
  <si>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</si>
  <si>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</si>
  <si>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</si>
  <si>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</si>
  <si>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</si>
  <si>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</si>
  <si>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</si>
  <si>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</si>
  <si>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</si>
  <si>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</si>
  <si>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</si>
  <si>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</si>
  <si>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</si>
  <si>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</si>
  <si>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</si>
  <si>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</si>
  <si>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</si>
  <si>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</si>
  <si>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</si>
  <si>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</si>
  <si>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</si>
  <si>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</si>
  <si>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</si>
  <si>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</si>
  <si>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</si>
  <si>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</si>
  <si>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</si>
  <si>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</si>
  <si>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</si>
  <si>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</si>
  <si>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</si>
  <si>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</si>
  <si>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</si>
  <si>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</si>
  <si>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</si>
  <si>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</si>
  <si>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</si>
  <si>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</si>
  <si>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</si>
  <si>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</si>
  <si>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</si>
  <si>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</si>
  <si>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</si>
  <si>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</si>
  <si>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</si>
  <si>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</si>
  <si>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</si>
  <si>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</si>
  <si>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</si>
  <si>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</si>
  <si>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</si>
  <si>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</si>
  <si>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</si>
  <si>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</si>
  <si>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</si>
  <si>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</si>
  <si>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</si>
  <si>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</si>
  <si>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</si>
  <si>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</si>
  <si>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</si>
  <si>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</si>
  <si>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</si>
  <si>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</si>
  <si>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</si>
  <si>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</si>
  <si>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</si>
  <si>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</si>
  <si>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</si>
  <si>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</si>
  <si>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</si>
  <si>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</si>
  <si>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</si>
  <si>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</si>
  <si>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</si>
  <si>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</si>
  <si>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</si>
  <si>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</si>
  <si>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</si>
  <si>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</si>
  <si>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</si>
  <si>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</si>
  <si>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</si>
  <si>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</si>
  <si>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</si>
  <si>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</si>
  <si>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</si>
  <si>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</si>
  <si>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</si>
  <si>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</si>
  <si>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</si>
  <si>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</si>
  <si>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</si>
  <si>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</si>
  <si>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</si>
  <si>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</si>
  <si>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</si>
  <si>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</si>
  <si>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</si>
  <si>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</si>
  <si>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</si>
  <si>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</si>
  <si>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</si>
  <si>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</si>
  <si>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</si>
  <si>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</si>
  <si>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</si>
  <si>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</si>
  <si>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</si>
  <si>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</si>
  <si>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</si>
  <si>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</si>
  <si>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</si>
  <si>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</si>
  <si>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</si>
  <si>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</si>
  <si>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</si>
  <si>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</si>
  <si>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</si>
  <si>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</si>
  <si>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</si>
  <si>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</si>
  <si>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</si>
  <si>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</si>
  <si>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</si>
  <si>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</si>
  <si>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</si>
  <si>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</si>
  <si>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</si>
  <si>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</si>
  <si>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</si>
  <si>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</si>
  <si>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</si>
  <si>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</si>
  <si>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</si>
  <si>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</si>
  <si>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</si>
  <si>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</si>
  <si>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</si>
  <si>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</si>
  <si>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</si>
  <si>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</si>
  <si>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</si>
  <si>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</si>
  <si>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</si>
  <si>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</si>
  <si>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</si>
  <si>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</si>
  <si>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</si>
  <si>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</si>
  <si>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</si>
  <si>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</si>
  <si>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</si>
  <si>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</si>
  <si>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</si>
  <si>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</si>
  <si>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</si>
  <si>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</si>
  <si>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</si>
  <si>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</si>
  <si>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</si>
  <si>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</si>
  <si>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</si>
  <si>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</si>
  <si>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</si>
  <si>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</si>
  <si>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</si>
  <si>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</si>
  <si>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</si>
  <si>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</si>
  <si>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</si>
  <si>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</si>
  <si>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</si>
  <si>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</si>
  <si>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</si>
  <si>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</si>
  <si>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</si>
  <si>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</si>
  <si>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</si>
  <si>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</si>
  <si>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</si>
  <si>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</si>
  <si>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</si>
  <si>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</si>
  <si>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</si>
  <si>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</si>
  <si>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</si>
  <si>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</si>
  <si>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</si>
  <si>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</si>
  <si>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</si>
  <si>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</si>
  <si>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</si>
  <si>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</si>
  <si>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</si>
  <si>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</si>
  <si>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</si>
  <si>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</si>
  <si>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</si>
  <si>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</si>
  <si>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</si>
  <si>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</si>
  <si>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</si>
  <si>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</si>
  <si>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</si>
  <si>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</si>
  <si>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</si>
  <si>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</si>
  <si>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</si>
  <si>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</si>
  <si>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</si>
  <si>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</si>
  <si>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</si>
  <si>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</si>
  <si>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</si>
  <si>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</si>
  <si>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</si>
  <si>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</si>
  <si>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</si>
  <si>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</si>
  <si>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</si>
  <si>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</si>
  <si>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</si>
  <si>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</si>
  <si>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</si>
  <si>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</si>
  <si>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</si>
  <si>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</si>
  <si>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</si>
  <si>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</si>
  <si>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</si>
  <si>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</si>
  <si>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</si>
  <si>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</si>
  <si>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</si>
  <si>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</si>
  <si>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</si>
  <si>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</si>
  <si>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</si>
  <si>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</si>
  <si>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</si>
  <si>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</si>
  <si>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</si>
  <si>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</si>
  <si>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</si>
  <si>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</si>
  <si>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</si>
  <si>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</si>
  <si>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</si>
  <si>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</si>
  <si>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</si>
  <si>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</si>
  <si>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</si>
  <si>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</si>
  <si>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</si>
  <si>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</si>
  <si>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</si>
  <si>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</si>
  <si>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</si>
  <si>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</si>
  <si>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</si>
  <si>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</si>
  <si>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</si>
  <si>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</si>
  <si>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</si>
  <si>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</si>
  <si>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</si>
  <si>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</si>
  <si>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</si>
  <si>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</si>
  <si>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</si>
  <si>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</si>
  <si>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</si>
  <si>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</si>
  <si>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</si>
  <si>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</si>
  <si>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</si>
  <si>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</si>
  <si>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</si>
  <si>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</si>
  <si>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</si>
  <si>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</si>
  <si>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</si>
  <si>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</si>
  <si>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</si>
  <si>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</si>
  <si>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</si>
  <si>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</si>
  <si>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</si>
  <si>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</si>
  <si>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</si>
  <si>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</si>
  <si>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</si>
  <si>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</si>
  <si>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</si>
  <si>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</si>
  <si>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</si>
  <si>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</si>
  <si>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</si>
  <si>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</si>
  <si>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</si>
  <si>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</si>
  <si>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</si>
  <si>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</si>
  <si>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</si>
  <si>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</si>
  <si>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</si>
  <si>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</si>
  <si>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</si>
  <si>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</si>
  <si>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</si>
  <si>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</si>
  <si>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</si>
  <si>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</si>
  <si>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</si>
  <si>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</si>
  <si>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</si>
  <si>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</si>
  <si>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</si>
  <si>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</si>
  <si>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</si>
  <si>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</si>
  <si>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</si>
  <si>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</si>
  <si>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</si>
  <si>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</si>
  <si>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</si>
  <si>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</si>
  <si>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</si>
  <si>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</si>
  <si>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</si>
  <si>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</si>
  <si>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</si>
  <si>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</si>
  <si>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</si>
  <si>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</si>
  <si>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</si>
  <si>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</si>
  <si>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</si>
  <si>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</si>
  <si>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</si>
  <si>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</si>
  <si>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</si>
  <si>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</si>
  <si>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</si>
  <si>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</si>
  <si>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</si>
  <si>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</si>
  <si>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</si>
  <si>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</si>
  <si>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</si>
  <si>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</si>
  <si>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</si>
  <si>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</si>
  <si>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</si>
  <si>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</si>
  <si>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</si>
  <si>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</si>
  <si>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</si>
  <si>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</si>
  <si>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</si>
  <si>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</si>
  <si>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</si>
  <si>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</si>
  <si>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</si>
  <si>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</si>
  <si>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</si>
  <si>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</si>
  <si>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</si>
  <si>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</si>
  <si>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</si>
  <si>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</si>
  <si>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</si>
  <si>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</si>
  <si>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</si>
  <si>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</si>
  <si>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</si>
  <si>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</si>
  <si>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</si>
  <si>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</si>
  <si>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</si>
  <si>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</si>
  <si>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</si>
  <si>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</si>
  <si>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</si>
  <si>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</si>
  <si>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</si>
  <si>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</si>
  <si>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</si>
  <si>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</si>
  <si>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</si>
  <si>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</si>
  <si>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</si>
  <si>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</si>
  <si>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</si>
  <si>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</si>
  <si>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</si>
  <si>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</si>
  <si>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</si>
  <si>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</si>
  <si>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</si>
  <si>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</si>
  <si>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</si>
  <si>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</si>
  <si>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</si>
  <si>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</si>
  <si>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</si>
  <si>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</si>
  <si>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</si>
  <si>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</si>
  <si>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</si>
  <si>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</si>
  <si>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</si>
  <si>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</si>
  <si>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</si>
  <si>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</si>
  <si>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</si>
  <si>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</si>
  <si>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</si>
  <si>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</si>
  <si>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</si>
  <si>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</si>
  <si>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</si>
  <si>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</si>
  <si>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</si>
  <si>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</si>
  <si>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</si>
  <si>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</si>
  <si>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</si>
  <si>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</si>
  <si>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</si>
  <si>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</si>
  <si>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</si>
  <si>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</si>
  <si>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</si>
  <si>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</si>
  <si>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</si>
  <si>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</si>
  <si>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</si>
  <si>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</si>
  <si>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</si>
  <si>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</si>
  <si>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</si>
  <si>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</si>
  <si>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</si>
  <si>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</si>
  <si>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</si>
  <si>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</si>
  <si>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</si>
  <si>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</si>
  <si>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</si>
  <si>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</si>
  <si>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</si>
  <si>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</si>
  <si>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</si>
  <si>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</si>
  <si>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</si>
  <si>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</si>
  <si>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</si>
  <si>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</si>
  <si>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</si>
  <si>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</si>
  <si>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</si>
  <si>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</si>
  <si>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</si>
  <si>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</si>
  <si>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</si>
  <si>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</si>
  <si>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</si>
  <si>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</si>
  <si>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</si>
  <si>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</si>
  <si>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</si>
  <si>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</si>
  <si>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</si>
  <si>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</si>
  <si>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</si>
  <si>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</si>
  <si>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</si>
  <si>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</si>
  <si>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</si>
  <si>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</si>
  <si>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</si>
  <si>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</si>
  <si>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</si>
  <si>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</si>
  <si>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</si>
  <si>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</si>
  <si>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</si>
  <si>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</si>
  <si>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</si>
  <si>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</si>
  <si>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</si>
  <si>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</si>
  <si>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</si>
  <si>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</si>
  <si>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</si>
  <si>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</si>
  <si>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</si>
  <si>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</si>
  <si>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</si>
  <si>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</si>
  <si>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</si>
  <si>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</si>
  <si>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</si>
  <si>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</si>
  <si>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</si>
  <si>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</si>
  <si>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</si>
  <si>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</si>
  <si>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</si>
  <si>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</si>
  <si>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</si>
  <si>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</si>
  <si>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</si>
  <si>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</si>
  <si>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</si>
  <si>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</si>
  <si>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</si>
  <si>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</si>
  <si>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</si>
  <si>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</si>
  <si>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</si>
  <si>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</si>
  <si>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</si>
  <si>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</si>
  <si>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</si>
  <si>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</si>
  <si>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</si>
  <si>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</si>
  <si>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</si>
  <si>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</si>
  <si>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</si>
  <si>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</si>
  <si>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</si>
  <si>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</si>
  <si>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</si>
  <si>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</si>
  <si>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</si>
  <si>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</si>
  <si>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</si>
  <si>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</si>
  <si>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</si>
  <si>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</si>
  <si>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</si>
  <si>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</si>
  <si>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</si>
  <si>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</si>
  <si>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</si>
  <si>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</si>
  <si>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</si>
  <si>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</si>
  <si>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</si>
  <si>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</si>
  <si>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</si>
  <si>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</si>
  <si>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</si>
  <si>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</si>
  <si>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</si>
  <si>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</si>
  <si>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</si>
  <si>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</si>
  <si>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</si>
  <si>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</si>
  <si>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</si>
  <si>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</si>
  <si>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</si>
  <si>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</si>
  <si>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</si>
  <si>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</si>
  <si>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</si>
  <si>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</si>
  <si>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</si>
  <si>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</si>
  <si>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</si>
  <si>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</si>
  <si>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</si>
  <si>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</si>
  <si>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</si>
  <si>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</si>
  <si>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</si>
  <si>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</si>
  <si>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</si>
  <si>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</si>
  <si>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</si>
  <si>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</si>
  <si>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</si>
  <si>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</si>
  <si>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</si>
  <si>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</si>
  <si>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</si>
  <si>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</si>
  <si>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</si>
  <si>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</si>
  <si>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</si>
  <si>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</si>
  <si>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</si>
  <si>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</si>
  <si>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</si>
  <si>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</si>
  <si>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</si>
  <si>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</si>
  <si>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</si>
  <si>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</si>
  <si>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</si>
  <si>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</si>
  <si>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</si>
  <si>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</si>
  <si>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</si>
  <si>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</si>
  <si>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</si>
  <si>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</si>
  <si>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</si>
  <si>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</si>
  <si>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</si>
  <si>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</si>
  <si>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</si>
  <si>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</si>
  <si>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</si>
  <si>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</si>
  <si>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</si>
  <si>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</si>
  <si>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</si>
  <si>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</si>
  <si>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</si>
  <si>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</si>
  <si>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</si>
  <si>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</si>
  <si>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</si>
  <si>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</si>
  <si>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</si>
  <si>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</si>
  <si>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</si>
  <si>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</si>
  <si>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</si>
  <si>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</si>
  <si>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</si>
  <si>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</si>
  <si>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</si>
  <si>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</si>
  <si>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</si>
  <si>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</si>
  <si>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</si>
  <si>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</si>
  <si>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</si>
  <si>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</si>
  <si>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</si>
  <si>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</si>
  <si>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</si>
  <si>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</si>
  <si>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</si>
  <si>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</si>
  <si>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</si>
  <si>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</si>
  <si>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</si>
  <si>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</si>
  <si>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</si>
  <si>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</si>
  <si>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</si>
  <si>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</si>
  <si>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</si>
  <si>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</si>
  <si>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</si>
  <si>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</si>
  <si>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</si>
  <si>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</si>
  <si>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</si>
  <si>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</si>
  <si>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</si>
  <si>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</si>
  <si>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</si>
  <si>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</si>
  <si>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</si>
  <si>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</si>
  <si>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</si>
  <si>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</si>
  <si>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</si>
  <si>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</si>
  <si>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</si>
  <si>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</si>
  <si>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</si>
  <si>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</si>
  <si>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</si>
  <si>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</si>
  <si>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</si>
  <si>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</si>
  <si>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</si>
  <si>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</si>
  <si>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</si>
  <si>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</si>
  <si>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</si>
  <si>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</si>
  <si>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</si>
  <si>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</si>
  <si>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</si>
  <si>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</si>
  <si>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</si>
  <si>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</si>
  <si>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</si>
  <si>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</si>
  <si>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</si>
  <si>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</si>
  <si>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</si>
  <si>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</si>
  <si>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</si>
  <si>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</si>
  <si>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</si>
  <si>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</si>
  <si>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</si>
  <si>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</si>
  <si>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</si>
  <si>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</si>
  <si>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</si>
  <si>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</si>
  <si>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</si>
  <si>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</si>
  <si>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</si>
  <si>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</si>
  <si>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</si>
  <si>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</si>
  <si>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</si>
  <si>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</si>
  <si>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</si>
  <si>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</si>
  <si>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</si>
  <si>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</si>
  <si>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</si>
  <si>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</si>
  <si>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</si>
  <si>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</si>
  <si>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</si>
  <si>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</si>
  <si>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</si>
  <si>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</si>
  <si>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</si>
  <si>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</si>
  <si>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</si>
  <si>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</si>
  <si>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</si>
  <si>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</si>
  <si>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</si>
  <si>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</si>
  <si>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</si>
  <si>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</si>
  <si>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</si>
  <si>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</si>
  <si>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</si>
  <si>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</si>
  <si>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</si>
  <si>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</si>
  <si>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</si>
  <si>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</si>
  <si>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</si>
  <si>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</si>
  <si>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</si>
  <si>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</si>
  <si>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</si>
  <si>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</si>
  <si>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</si>
  <si>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</si>
  <si>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</si>
  <si>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</si>
  <si>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</si>
  <si>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</si>
  <si>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</si>
  <si>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</si>
  <si>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</si>
  <si>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</si>
  <si>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</si>
  <si>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</si>
  <si>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</si>
  <si>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</si>
  <si>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</si>
  <si>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</si>
  <si>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</si>
  <si>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</si>
  <si>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</si>
  <si>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</si>
  <si>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</si>
  <si>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</si>
  <si>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</si>
  <si>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</si>
  <si>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</si>
  <si>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</si>
  <si>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</si>
  <si>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</si>
  <si>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</si>
  <si>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</si>
  <si>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</si>
  <si>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</si>
  <si>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</si>
  <si>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</si>
  <si>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</si>
  <si>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</si>
  <si>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</si>
  <si>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</si>
  <si>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</si>
  <si>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</si>
  <si>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</si>
  <si>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</si>
  <si>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</si>
  <si>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</si>
  <si>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</si>
  <si>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</si>
  <si>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</si>
  <si>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</si>
  <si>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</si>
  <si>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</si>
  <si>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</si>
  <si>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</si>
  <si>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</si>
  <si>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</si>
  <si>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</si>
  <si>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</si>
  <si>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</si>
  <si>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</si>
  <si>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</si>
  <si>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</si>
  <si>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</si>
  <si>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</si>
  <si>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</si>
  <si>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</si>
  <si>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</si>
  <si>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</si>
  <si>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</si>
  <si>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</si>
  <si>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</si>
  <si>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</si>
  <si>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</si>
  <si>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</si>
  <si>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</si>
  <si>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</si>
  <si>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</si>
  <si>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</si>
  <si>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</si>
  <si>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</si>
  <si>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</si>
  <si>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</si>
  <si>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</si>
  <si>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</si>
  <si>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</si>
  <si>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</si>
  <si>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</si>
  <si>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</si>
  <si>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</si>
  <si>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</si>
  <si>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</si>
  <si>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</si>
  <si>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</si>
  <si>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</si>
  <si>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</si>
  <si>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</si>
  <si>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</si>
  <si>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</si>
  <si>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</si>
  <si>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</si>
  <si>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</si>
  <si>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</si>
  <si>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</si>
  <si>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</si>
  <si>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</si>
  <si>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</si>
  <si>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</si>
  <si>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</si>
  <si>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</si>
  <si>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</si>
  <si>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</si>
  <si>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</si>
  <si>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</si>
  <si>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</si>
  <si>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</si>
  <si>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</si>
  <si>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</si>
  <si>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</si>
  <si>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</si>
  <si>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</si>
  <si>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</si>
  <si>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</si>
  <si>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</si>
  <si>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</si>
  <si>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</si>
  <si>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</si>
  <si>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</si>
  <si>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</si>
  <si>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</si>
  <si>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</si>
  <si>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</si>
  <si>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</si>
  <si>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</si>
  <si>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</si>
  <si>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</si>
  <si>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</si>
  <si>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</si>
  <si>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</si>
  <si>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</si>
  <si>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</si>
  <si>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</si>
  <si>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</si>
  <si>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</si>
  <si>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</si>
  <si>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</si>
  <si>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</si>
  <si>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</si>
  <si>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</si>
  <si>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</si>
  <si>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</si>
  <si>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</si>
  <si>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</si>
  <si>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</si>
  <si>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</si>
  <si>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</si>
  <si>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</si>
  <si>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</si>
  <si>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</si>
  <si>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</si>
  <si>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</si>
  <si>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</si>
  <si>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</si>
  <si>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</si>
  <si>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</si>
  <si>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</si>
  <si>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</si>
  <si>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</si>
  <si>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</si>
  <si>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</si>
  <si>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</si>
  <si>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</si>
  <si>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</si>
  <si>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</si>
  <si>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</si>
  <si>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</si>
  <si>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</si>
  <si>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</si>
  <si>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</si>
  <si>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</si>
  <si>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</si>
  <si>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</si>
  <si>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</si>
  <si>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</si>
  <si>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</si>
  <si>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</si>
  <si>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</si>
  <si>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</si>
  <si>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</si>
  <si>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</si>
  <si>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</si>
  <si>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</si>
  <si>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</si>
  <si>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</si>
  <si>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</si>
  <si>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</si>
  <si>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</si>
  <si>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</si>
  <si>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</si>
  <si>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</si>
  <si>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</si>
  <si>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</si>
  <si>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</si>
  <si>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</si>
  <si>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</si>
  <si>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</si>
  <si>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</si>
  <si>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</si>
  <si>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</si>
  <si>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</si>
  <si>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</si>
  <si>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</si>
  <si>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</si>
  <si>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</si>
  <si>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</si>
  <si>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</si>
  <si>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</si>
  <si>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</si>
  <si>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</si>
  <si>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</si>
  <si>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</si>
  <si>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</si>
  <si>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</si>
  <si>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</si>
  <si>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</si>
  <si>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</si>
  <si>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</si>
  <si>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</si>
  <si>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</si>
  <si>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</si>
  <si>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</si>
  <si>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</si>
  <si>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</si>
  <si>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</si>
  <si>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</si>
  <si>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</si>
  <si>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</si>
  <si>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</si>
  <si>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</si>
  <si>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</si>
  <si>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</si>
  <si>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</si>
  <si>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</si>
  <si>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</si>
  <si>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</si>
  <si>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</si>
  <si>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</si>
  <si>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</si>
  <si>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</si>
  <si>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</si>
  <si>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</si>
  <si>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</si>
  <si>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</si>
  <si>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</si>
  <si>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</si>
  <si>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</si>
  <si>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</si>
  <si>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</si>
  <si>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</si>
  <si>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</si>
  <si>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</si>
  <si>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</si>
  <si>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</si>
  <si>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</si>
  <si>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</si>
  <si>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</si>
  <si>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</si>
  <si>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</si>
  <si>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</si>
  <si>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</si>
  <si>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</si>
  <si>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</si>
  <si>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</si>
  <si>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</si>
  <si>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</si>
  <si>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</si>
  <si>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</si>
  <si>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</si>
  <si>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</si>
  <si>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</si>
  <si>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</si>
  <si>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</si>
  <si>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</si>
  <si>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</si>
  <si>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</si>
  <si>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</si>
  <si>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</si>
  <si>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</si>
  <si>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</si>
  <si>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</si>
  <si>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</si>
  <si>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</si>
  <si>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</si>
  <si>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</si>
  <si>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</si>
  <si>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</si>
  <si>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</si>
  <si>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</si>
  <si>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</si>
  <si>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</si>
  <si>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</si>
  <si>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</si>
  <si>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</si>
  <si>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</si>
  <si>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</si>
  <si>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</si>
  <si>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</si>
  <si>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</si>
  <si>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</si>
  <si>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</si>
  <si>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</si>
  <si>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</si>
  <si>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</si>
  <si>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</si>
  <si>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</si>
  <si>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</si>
  <si>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</si>
  <si>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</si>
  <si>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</si>
  <si>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</si>
  <si>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</si>
  <si>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</si>
  <si>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</si>
  <si>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</si>
  <si>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</si>
  <si>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</si>
  <si>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</si>
  <si>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</si>
  <si>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</si>
  <si>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</si>
  <si>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</si>
  <si>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</si>
  <si>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</si>
  <si>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</si>
  <si>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</si>
  <si>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</si>
  <si>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</si>
  <si>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</si>
  <si>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</si>
  <si>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</si>
  <si>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</si>
  <si>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</si>
  <si>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</si>
  <si>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</si>
  <si>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</si>
  <si>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</si>
  <si>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</si>
  <si>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</si>
  <si>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</si>
  <si>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</si>
  <si>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</si>
  <si>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</si>
  <si>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</si>
  <si>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</si>
  <si>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</si>
  <si>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</si>
  <si>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</si>
  <si>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</si>
  <si>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</si>
  <si>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</si>
  <si>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</si>
  <si>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</si>
  <si>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</si>
  <si>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</si>
  <si>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</si>
  <si>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</si>
  <si>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</si>
  <si>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</si>
  <si>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</si>
  <si>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</si>
  <si>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</si>
  <si>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</si>
  <si>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</si>
  <si>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</si>
  <si>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</si>
  <si>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</si>
  <si>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</si>
  <si>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</si>
  <si>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</si>
  <si>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</si>
  <si>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</si>
  <si>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</si>
  <si>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</si>
  <si>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</si>
  <si>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</si>
  <si>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</si>
  <si>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</si>
  <si>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</si>
  <si>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</si>
  <si>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</si>
  <si>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</si>
  <si>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</si>
  <si>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</si>
  <si>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</si>
  <si>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</si>
  <si>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</si>
  <si>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</si>
  <si>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</si>
  <si>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</si>
  <si>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</si>
  <si>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</si>
  <si>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</si>
  <si>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</si>
  <si>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</si>
  <si>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</si>
  <si>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</si>
  <si>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</si>
  <si>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</si>
  <si>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</si>
  <si>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</si>
  <si>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</si>
  <si>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</si>
  <si>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</si>
  <si>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</si>
  <si>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</si>
  <si>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</si>
  <si>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</si>
  <si>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</si>
  <si>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</si>
  <si>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</si>
  <si>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</si>
  <si>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</si>
  <si>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</si>
  <si>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</si>
  <si>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</si>
  <si>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</si>
  <si>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</si>
  <si>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</si>
  <si>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</si>
  <si>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</si>
  <si>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</si>
  <si>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</si>
  <si>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</si>
  <si>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</si>
  <si>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</si>
  <si>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</si>
  <si>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</si>
  <si>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</si>
  <si>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</si>
  <si>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</si>
  <si>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</si>
  <si>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</si>
  <si>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</si>
  <si>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</si>
  <si>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</si>
  <si>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</si>
  <si>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</si>
  <si>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</si>
  <si>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</si>
  <si>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</si>
  <si>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</si>
  <si>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</si>
  <si>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</si>
  <si>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</si>
  <si>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</si>
  <si>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</si>
  <si>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</si>
  <si>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</si>
  <si>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</si>
  <si>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</si>
  <si>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</si>
  <si>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</si>
  <si>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</si>
  <si>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</si>
  <si>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</si>
  <si>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</si>
  <si>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</si>
  <si>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</si>
  <si>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</si>
  <si>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</si>
  <si>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</si>
  <si>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</si>
  <si>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</si>
  <si>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</si>
  <si>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</si>
  <si>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</si>
  <si>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</si>
  <si>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</si>
  <si>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</si>
  <si>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</si>
  <si>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</si>
  <si>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</si>
  <si>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</si>
  <si>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</si>
  <si>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</si>
  <si>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</si>
  <si>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</si>
  <si>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</si>
  <si>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</si>
  <si>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</si>
  <si>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</si>
  <si>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</si>
  <si>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</si>
  <si>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</si>
  <si>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</si>
  <si>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</si>
  <si>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</si>
  <si>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</si>
  <si>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</si>
  <si>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</si>
  <si>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</si>
  <si>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</si>
  <si>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</si>
  <si>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</si>
  <si>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</si>
  <si>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</si>
  <si>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</si>
  <si>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</si>
  <si>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</si>
  <si>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</si>
  <si>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</si>
  <si>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</si>
  <si>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</si>
  <si>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</si>
  <si>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</si>
  <si>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</si>
  <si>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</si>
  <si>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</si>
  <si>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</si>
  <si>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</si>
  <si>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</si>
  <si>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</si>
  <si>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</si>
  <si>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</si>
  <si>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</si>
  <si>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</si>
  <si>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</si>
  <si>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</si>
  <si>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</si>
  <si>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</si>
  <si>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</si>
  <si>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</si>
  <si>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</si>
  <si>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</si>
  <si>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</si>
  <si>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</si>
  <si>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</si>
  <si>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</si>
  <si>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</si>
  <si>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</si>
  <si>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</si>
  <si>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</si>
  <si>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</si>
  <si>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</si>
  <si>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</si>
  <si>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</si>
  <si>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</si>
  <si>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</si>
  <si>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</si>
  <si>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</si>
  <si>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</si>
  <si>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</si>
  <si>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</si>
  <si>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</si>
  <si>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</si>
  <si>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</si>
  <si>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</si>
  <si>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</si>
  <si>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</si>
  <si>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</si>
  <si>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</si>
  <si>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</si>
  <si>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</si>
  <si>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</si>
  <si>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</si>
  <si>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</si>
  <si>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</si>
  <si>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</si>
  <si>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</si>
  <si>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</si>
  <si>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</si>
  <si>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</si>
  <si>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</si>
  <si>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</si>
  <si>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</si>
  <si>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</si>
  <si>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</si>
  <si>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</si>
  <si>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</si>
  <si>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</si>
  <si>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</si>
  <si>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</si>
  <si>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</si>
  <si>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</si>
  <si>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</si>
  <si>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</si>
  <si>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</si>
  <si>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</si>
  <si>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</si>
  <si>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</si>
  <si>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</si>
  <si>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</si>
  <si>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</si>
  <si>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</si>
  <si>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</si>
  <si>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</si>
  <si>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</si>
  <si>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</si>
  <si>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</si>
  <si>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</si>
  <si>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</si>
  <si>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</si>
  <si>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</si>
  <si>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</si>
  <si>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</si>
  <si>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</si>
  <si>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</si>
  <si>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</si>
  <si>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</si>
  <si>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</si>
  <si>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</si>
  <si>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</si>
  <si>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</si>
  <si>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</si>
  <si>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</si>
  <si>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</si>
  <si>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</si>
  <si>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</si>
  <si>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</si>
  <si>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</si>
  <si>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</si>
  <si>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</si>
  <si>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</si>
  <si>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</si>
  <si>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</si>
  <si>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</si>
  <si>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</si>
  <si>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</si>
  <si>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</si>
  <si>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</si>
  <si>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</si>
  <si>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</si>
  <si>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</si>
  <si>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</si>
  <si>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</si>
  <si>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</si>
  <si>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</si>
  <si>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</si>
  <si>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</si>
  <si>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</si>
  <si>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</si>
  <si>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</si>
  <si>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</si>
  <si>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</si>
  <si>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</si>
  <si>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</si>
  <si>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</si>
  <si>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</si>
  <si>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</si>
  <si>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</si>
  <si>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</si>
  <si>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</si>
  <si>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</si>
  <si>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</si>
  <si>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</si>
  <si>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</si>
  <si>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</si>
  <si>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</si>
  <si>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</si>
  <si>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</si>
  <si>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</si>
  <si>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</si>
  <si>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</si>
  <si>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</si>
  <si>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</si>
  <si>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</si>
  <si>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</si>
  <si>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</si>
  <si>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</si>
  <si>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</si>
  <si>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</si>
  <si>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</si>
  <si>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</si>
  <si>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</si>
  <si>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</si>
  <si>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</si>
  <si>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</si>
  <si>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</si>
  <si>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</si>
  <si>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</si>
  <si>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</si>
  <si>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</si>
  <si>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</si>
  <si>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</si>
  <si>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</si>
  <si>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</si>
  <si>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</si>
  <si>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</si>
  <si>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</si>
  <si>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</si>
  <si>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</si>
  <si>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</si>
  <si>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</si>
  <si>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</si>
  <si>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</si>
  <si>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</si>
  <si>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</si>
  <si>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</si>
  <si>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</si>
  <si>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</si>
  <si>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</si>
  <si>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</si>
  <si>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</si>
  <si>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</si>
  <si>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</si>
  <si>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</si>
  <si>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</si>
  <si>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</si>
  <si>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</si>
  <si>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</si>
  <si>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</si>
  <si>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</si>
  <si>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</si>
  <si>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</si>
  <si>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</si>
  <si>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</si>
  <si>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</si>
  <si>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</si>
  <si>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</si>
  <si>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</si>
  <si>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</si>
  <si>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</si>
  <si>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</si>
  <si>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</si>
  <si>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</si>
  <si>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</si>
  <si>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</si>
  <si>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</si>
  <si>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</si>
  <si>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</si>
  <si>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</si>
  <si>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</si>
  <si>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</si>
  <si>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</si>
  <si>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</si>
  <si>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</si>
  <si>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</si>
  <si>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</si>
  <si>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</si>
  <si>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</si>
  <si>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</si>
  <si>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</si>
  <si>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</si>
  <si>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</si>
  <si>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</si>
  <si>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</si>
  <si>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</si>
  <si>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</si>
  <si>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</si>
  <si>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</si>
  <si>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</si>
  <si>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</si>
  <si>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</si>
  <si>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</si>
  <si>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</si>
  <si>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</si>
  <si>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</si>
  <si>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</si>
  <si>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</si>
  <si>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</si>
  <si>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</si>
  <si>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</si>
  <si>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</si>
  <si>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</si>
  <si>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</si>
  <si>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</si>
  <si>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</si>
  <si>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</si>
  <si>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</si>
  <si>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</si>
  <si>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</si>
  <si>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</si>
  <si>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</si>
  <si>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</si>
  <si>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</si>
  <si>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</si>
  <si>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</si>
  <si>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</si>
  <si>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</si>
  <si>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</si>
  <si>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</si>
  <si>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</si>
  <si>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</si>
  <si>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</si>
  <si>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</si>
  <si>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</si>
  <si>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</si>
  <si>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</si>
  <si>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</si>
  <si>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</si>
  <si>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</si>
  <si>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</si>
  <si>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</si>
  <si>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</si>
  <si>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</si>
  <si>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</si>
  <si>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</si>
  <si>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</si>
  <si>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</si>
  <si>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</si>
  <si>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</si>
  <si>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</si>
  <si>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</si>
  <si>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</si>
  <si>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</si>
  <si>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</si>
  <si>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</si>
  <si>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</si>
  <si>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</si>
  <si>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</si>
  <si>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</si>
  <si>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</si>
  <si>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</si>
  <si>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</si>
  <si>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</si>
  <si>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</si>
  <si>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</si>
  <si>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</si>
  <si>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</si>
  <si>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</si>
  <si>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</si>
  <si>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</si>
  <si>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</si>
  <si>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</si>
  <si>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</si>
  <si>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</si>
  <si>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</si>
  <si>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</si>
  <si>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</si>
  <si>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</si>
  <si>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</si>
  <si>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</si>
  <si>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</si>
  <si>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</si>
  <si>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</si>
  <si>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</si>
  <si>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</si>
  <si>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</si>
  <si>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</si>
  <si>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</si>
  <si>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</si>
  <si>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</si>
  <si>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</si>
  <si>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</si>
  <si>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</si>
  <si>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</si>
  <si>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</si>
  <si>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</si>
  <si>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</si>
  <si>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</si>
  <si>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</si>
  <si>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</si>
  <si>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</si>
  <si>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</si>
  <si>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</si>
  <si>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</si>
  <si>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</si>
  <si>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</si>
  <si>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</si>
  <si>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</si>
  <si>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</si>
  <si>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</si>
  <si>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</si>
  <si>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</si>
  <si>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</si>
  <si>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</si>
  <si>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</si>
  <si>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</si>
  <si>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</si>
  <si>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</si>
  <si>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</si>
  <si>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</si>
  <si>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</si>
  <si>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</si>
  <si>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</si>
  <si>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</si>
  <si>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</si>
  <si>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</si>
  <si>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</si>
  <si>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</si>
  <si>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</si>
  <si>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</si>
  <si>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</si>
  <si>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</si>
  <si>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</si>
  <si>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</si>
  <si>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</si>
  <si>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</si>
  <si>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</si>
  <si>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</si>
  <si>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</si>
  <si>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</si>
  <si>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</si>
  <si>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</si>
  <si>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</si>
  <si>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</si>
  <si>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</si>
  <si>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</si>
  <si>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</si>
  <si>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</si>
  <si>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</si>
  <si>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</si>
  <si>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</si>
  <si>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</si>
  <si>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</si>
  <si>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</si>
  <si>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</si>
  <si>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</si>
  <si>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</si>
  <si>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</si>
  <si>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</si>
  <si>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</si>
  <si>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</si>
  <si>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</si>
  <si>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</si>
  <si>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</si>
  <si>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</si>
  <si>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</si>
  <si>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</si>
  <si>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</si>
  <si>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</si>
  <si>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</si>
  <si>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</si>
  <si>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</si>
  <si>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</si>
  <si>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</si>
  <si>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</si>
  <si>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</si>
  <si>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</si>
  <si>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</si>
  <si>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</si>
  <si>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</si>
  <si>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</si>
  <si>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</si>
  <si>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</si>
  <si>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</si>
  <si>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</si>
  <si>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</si>
  <si>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</si>
  <si>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</si>
  <si>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</si>
  <si>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</si>
  <si>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</si>
  <si>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</si>
  <si>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</si>
  <si>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</si>
  <si>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</si>
  <si>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</si>
  <si>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</si>
  <si>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</si>
  <si>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</si>
  <si>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</si>
  <si>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</si>
  <si>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</si>
  <si>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</si>
  <si>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</si>
  <si>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</si>
  <si>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</si>
  <si>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</si>
  <si>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</si>
  <si>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</si>
  <si>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</si>
  <si>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</si>
  <si>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</si>
  <si>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</si>
  <si>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</si>
  <si>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</si>
  <si>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</si>
  <si>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</si>
  <si>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</si>
  <si>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</si>
  <si>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</si>
  <si>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</si>
  <si>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</si>
  <si>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</si>
  <si>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</si>
  <si>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</si>
  <si>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</si>
  <si>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</si>
  <si>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</si>
  <si>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</si>
  <si>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</si>
  <si>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</si>
  <si>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</si>
  <si>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</si>
  <si>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</si>
  <si>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</si>
  <si>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</si>
  <si>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</si>
  <si>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</si>
  <si>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</si>
  <si>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</si>
  <si>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</si>
  <si>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</si>
  <si>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</si>
  <si>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</si>
  <si>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</si>
  <si>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</si>
  <si>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</si>
  <si>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</si>
  <si>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</si>
  <si>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</si>
  <si>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</si>
  <si>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</si>
  <si>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</si>
  <si>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</si>
  <si>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</si>
  <si>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</si>
  <si>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</si>
  <si>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</si>
  <si>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</si>
  <si>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</si>
  <si>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</si>
  <si>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</si>
  <si>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</si>
  <si>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</si>
  <si>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</si>
  <si>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</si>
  <si>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</si>
  <si>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</si>
  <si>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</si>
  <si>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</si>
  <si>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</si>
  <si>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</si>
  <si>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</si>
  <si>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</si>
  <si>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</si>
  <si>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</si>
  <si>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</si>
  <si>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</si>
  <si>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</si>
  <si>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</si>
  <si>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</si>
  <si>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</si>
  <si>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</si>
  <si>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</si>
  <si>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</si>
  <si>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</si>
  <si>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</si>
  <si>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</si>
  <si>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</si>
  <si>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</si>
  <si>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</si>
  <si>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</si>
  <si>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</si>
  <si>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</si>
  <si>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</si>
  <si>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</si>
  <si>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</si>
  <si>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</si>
  <si>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</si>
  <si>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</si>
  <si>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</si>
  <si>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</si>
  <si>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</si>
  <si>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</si>
  <si>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</si>
  <si>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</si>
  <si>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</si>
  <si>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</si>
  <si>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</si>
  <si>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</si>
  <si>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</si>
  <si>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</si>
  <si>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</si>
  <si>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</si>
  <si>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</si>
  <si>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</si>
  <si>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</si>
  <si>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</si>
  <si>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</si>
  <si>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</si>
  <si>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</si>
  <si>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</si>
  <si>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</si>
  <si>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</si>
  <si>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</si>
  <si>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</si>
  <si>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</si>
  <si>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</si>
  <si>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</si>
  <si>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</si>
  <si>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</si>
  <si>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</si>
  <si>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</si>
  <si>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</si>
  <si>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</si>
  <si>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</si>
  <si>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</si>
  <si>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</si>
  <si>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</si>
  <si>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</si>
  <si>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</si>
  <si>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</si>
  <si>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</si>
  <si>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</si>
  <si>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</si>
  <si>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</si>
  <si>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</si>
  <si>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</si>
  <si>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</si>
  <si>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</si>
  <si>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</si>
  <si>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</si>
  <si>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</si>
  <si>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</si>
  <si>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</si>
  <si>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</si>
  <si>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</si>
  <si>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</si>
  <si>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</si>
  <si>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</si>
  <si>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</si>
  <si>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</si>
  <si>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</si>
  <si>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</si>
  <si>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</si>
  <si>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</si>
  <si>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</si>
  <si>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</si>
  <si>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</si>
  <si>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</si>
  <si>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</si>
  <si>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</si>
  <si>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</si>
  <si>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</si>
  <si>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</si>
  <si>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</si>
  <si>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</si>
  <si>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</si>
  <si>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</si>
  <si>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</si>
  <si>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</si>
  <si>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</si>
  <si>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</si>
  <si>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</si>
  <si>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</si>
  <si>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</si>
  <si>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</si>
  <si>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</si>
  <si>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</si>
  <si>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</si>
  <si>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</si>
  <si>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</si>
  <si>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</si>
  <si>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</si>
  <si>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</si>
  <si>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</si>
  <si>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</si>
  <si>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</si>
  <si>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</si>
  <si>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</si>
  <si>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</si>
  <si>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</si>
  <si>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</si>
  <si>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</si>
  <si>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</si>
  <si>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</si>
  <si>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</si>
  <si>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</si>
  <si>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</si>
  <si>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</si>
  <si>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</si>
  <si>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</si>
  <si>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</si>
  <si>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</si>
  <si>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</si>
  <si>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</si>
  <si>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</si>
  <si>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</si>
  <si>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</si>
  <si>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</si>
  <si>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</si>
  <si>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</si>
  <si>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</si>
  <si>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</si>
  <si>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</si>
  <si>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</si>
  <si>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</si>
  <si>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</si>
  <si>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</si>
  <si>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</si>
  <si>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</si>
  <si>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</si>
  <si>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</si>
  <si>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</si>
  <si>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</si>
  <si>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</si>
  <si>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</si>
  <si>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</si>
  <si>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</si>
  <si>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</si>
  <si>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</si>
  <si>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</si>
  <si>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</si>
  <si>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</si>
  <si>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</si>
  <si>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</si>
  <si>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</si>
  <si>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</si>
  <si>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</si>
  <si>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</si>
  <si>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</si>
  <si>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</si>
  <si>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</si>
  <si>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</si>
  <si>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</si>
  <si>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</si>
  <si>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</si>
  <si>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</si>
  <si>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</si>
  <si>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</si>
  <si>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</si>
  <si>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</si>
  <si>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</si>
  <si>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</si>
  <si>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</si>
  <si>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</si>
  <si>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</si>
  <si>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</si>
  <si>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</si>
  <si>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</si>
  <si>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</si>
  <si>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</si>
  <si>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</si>
  <si>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</si>
  <si>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</si>
  <si>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</si>
  <si>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</si>
  <si>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</si>
  <si>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</si>
  <si>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</si>
  <si>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</si>
  <si>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</si>
  <si>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</si>
  <si>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</si>
  <si>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</si>
  <si>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</si>
  <si>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</si>
  <si>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</si>
  <si>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</si>
  <si>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</si>
  <si>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</si>
  <si>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</si>
  <si>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</si>
  <si>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</si>
  <si>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</si>
  <si>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</si>
  <si>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</si>
  <si>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</si>
  <si>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</si>
  <si>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</si>
  <si>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</si>
  <si>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</si>
  <si>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</si>
  <si>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</si>
  <si>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</si>
  <si>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</si>
  <si>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</si>
  <si>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</si>
  <si>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</si>
  <si>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</si>
  <si>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</si>
  <si>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</si>
  <si>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</si>
  <si>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</si>
  <si>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</si>
  <si>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</si>
  <si>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</si>
  <si>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</si>
  <si>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</si>
  <si>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</si>
  <si>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</si>
  <si>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</si>
  <si>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</si>
  <si>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</si>
  <si>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</si>
  <si>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</si>
  <si>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</si>
  <si>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</si>
  <si>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</si>
  <si>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</si>
  <si>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</si>
  <si>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</si>
  <si>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</si>
  <si>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</si>
  <si>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</si>
  <si>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</si>
  <si>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</si>
  <si>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</si>
  <si>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</si>
  <si>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</si>
  <si>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</si>
  <si>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</si>
  <si>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</si>
  <si>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</si>
  <si>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</si>
  <si>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</si>
  <si>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</si>
  <si>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</si>
  <si>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</si>
  <si>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</si>
  <si>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</si>
  <si>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</si>
  <si>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</si>
  <si>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</si>
  <si>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</si>
  <si>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</si>
  <si>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</si>
  <si>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</si>
  <si>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</si>
  <si>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</si>
  <si>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</si>
  <si>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</si>
  <si>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</si>
  <si>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</si>
  <si>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</si>
  <si>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</si>
  <si>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</si>
  <si>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</si>
  <si>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</si>
  <si>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</si>
  <si>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</si>
  <si>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</si>
  <si>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</si>
  <si>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</si>
  <si>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</si>
  <si>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</si>
  <si>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</si>
  <si>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</si>
  <si>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</si>
  <si>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</si>
  <si>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</si>
  <si>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</si>
  <si>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</si>
  <si>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</si>
  <si>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</si>
  <si>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</si>
  <si>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</si>
  <si>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</si>
  <si>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</si>
  <si>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</si>
  <si>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</si>
  <si>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</si>
  <si>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</si>
  <si>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</si>
  <si>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</si>
  <si>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</si>
  <si>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</si>
  <si>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</si>
  <si>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</si>
  <si>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</si>
  <si>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</si>
  <si>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</si>
  <si>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</si>
  <si>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</si>
  <si>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</si>
  <si>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</si>
  <si>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</si>
  <si>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</si>
  <si>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</si>
  <si>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</si>
  <si>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</si>
  <si>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</si>
  <si>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</si>
  <si>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</si>
  <si>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</si>
  <si>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</si>
  <si>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</si>
  <si>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</si>
  <si>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</si>
  <si>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</si>
  <si>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</si>
  <si>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</si>
  <si>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</si>
  <si>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</si>
  <si>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</si>
  <si>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</si>
  <si>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</si>
  <si>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</si>
  <si>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</si>
  <si>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</si>
  <si>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</si>
  <si>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</si>
  <si>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</si>
  <si>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</si>
  <si>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</si>
  <si>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</si>
  <si>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</si>
  <si>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</si>
  <si>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</si>
  <si>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</si>
  <si>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</si>
  <si>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</si>
  <si>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</si>
  <si>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</si>
  <si>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</si>
  <si>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</si>
  <si>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</si>
  <si>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</si>
  <si>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</si>
  <si>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</si>
  <si>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</si>
  <si>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</si>
  <si>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</si>
  <si>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</si>
  <si>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</si>
  <si>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</si>
  <si>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</si>
  <si>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</si>
  <si>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</si>
  <si>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</si>
  <si>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</si>
  <si>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</si>
  <si>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</si>
  <si>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</si>
  <si>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</si>
  <si>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</si>
  <si>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</si>
  <si>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</si>
  <si>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</si>
  <si>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</si>
  <si>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</si>
  <si>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</si>
  <si>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</si>
  <si>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</si>
  <si>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</si>
  <si>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</si>
  <si>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</si>
  <si>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</si>
  <si>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</si>
  <si>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</si>
  <si>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</si>
  <si>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</si>
  <si>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</si>
  <si>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</si>
  <si>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</si>
  <si>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</si>
  <si>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</si>
  <si>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</si>
  <si>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</si>
  <si>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</si>
  <si>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</si>
  <si>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</si>
  <si>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</si>
  <si>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</si>
  <si>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</si>
  <si>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</si>
  <si>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</si>
  <si>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</si>
  <si>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</si>
  <si>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</si>
  <si>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</si>
  <si>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</si>
  <si>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</si>
  <si>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</si>
  <si>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</si>
  <si>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</si>
  <si>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</si>
  <si>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</si>
  <si>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</si>
  <si>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</si>
  <si>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</si>
  <si>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</si>
  <si>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</si>
  <si>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</si>
  <si>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</si>
  <si>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</si>
  <si>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</si>
  <si>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</si>
  <si>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</si>
  <si>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</si>
  <si>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</si>
  <si>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</si>
  <si>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</si>
  <si>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</si>
  <si>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</si>
  <si>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</si>
  <si>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</si>
  <si>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</si>
  <si>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</si>
  <si>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</si>
  <si>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</si>
  <si>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</si>
  <si>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</si>
  <si>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</si>
  <si>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</si>
  <si>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</si>
  <si>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</si>
  <si>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</si>
  <si>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</si>
  <si>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</si>
  <si>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</si>
  <si>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</si>
  <si>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</si>
  <si>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</si>
  <si>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</si>
  <si>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</si>
  <si>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</si>
  <si>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</si>
  <si>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</si>
  <si>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</si>
  <si>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</si>
  <si>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</si>
  <si>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</si>
  <si>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</si>
  <si>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</si>
  <si>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</si>
  <si>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</si>
  <si>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</si>
  <si>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</si>
  <si>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</si>
  <si>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</si>
  <si>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</si>
  <si>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</si>
  <si>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</si>
  <si>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</si>
  <si>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</si>
  <si>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</si>
  <si>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</si>
  <si>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</si>
  <si>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</si>
  <si>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</si>
  <si>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</si>
  <si>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</si>
  <si>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</si>
  <si>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</si>
  <si>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</si>
  <si>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</si>
  <si>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</si>
  <si>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</si>
  <si>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</si>
  <si>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</si>
  <si>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</si>
  <si>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</si>
  <si>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</si>
  <si>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</si>
  <si>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</si>
  <si>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</si>
  <si>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</si>
  <si>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</si>
  <si>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</si>
  <si>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</si>
  <si>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</si>
  <si>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</si>
  <si>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</si>
  <si>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</si>
  <si>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</si>
  <si>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</si>
  <si>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</si>
  <si>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</si>
  <si>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</si>
  <si>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</si>
  <si>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</si>
  <si>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</si>
  <si>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</si>
  <si>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</si>
  <si>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</si>
  <si>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</si>
  <si>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</si>
  <si>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</si>
  <si>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</si>
  <si>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</si>
  <si>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</si>
  <si>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</si>
  <si>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</si>
  <si>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</si>
  <si>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</si>
  <si>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</si>
  <si>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</si>
  <si>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</si>
  <si>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</si>
  <si>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</si>
  <si>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</si>
  <si>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</si>
  <si>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</si>
  <si>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</si>
  <si>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</si>
  <si>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</si>
  <si>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</si>
  <si>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</si>
  <si>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</si>
  <si>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</si>
  <si>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</si>
  <si>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</si>
  <si>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</si>
  <si>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</si>
  <si>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</si>
  <si>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</si>
  <si>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</si>
  <si>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</si>
  <si>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</si>
  <si>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</si>
  <si>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</si>
  <si>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</si>
  <si>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</si>
  <si>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</si>
  <si>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</si>
  <si>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</si>
  <si>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</si>
  <si>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</si>
  <si>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</si>
  <si>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</si>
  <si>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</si>
  <si>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</si>
  <si>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</si>
  <si>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</si>
  <si>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</si>
  <si>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</si>
  <si>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</si>
  <si>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</si>
  <si>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</si>
  <si>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</si>
  <si>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</si>
  <si>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</si>
  <si>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</si>
  <si>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</si>
  <si>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</si>
  <si>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</si>
  <si>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</si>
  <si>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</si>
  <si>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</si>
  <si>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</si>
  <si>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</si>
  <si>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</si>
  <si>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</si>
  <si>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</si>
  <si>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</si>
  <si>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</si>
  <si>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</si>
  <si>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</si>
  <si>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</si>
  <si>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</si>
  <si>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</si>
  <si>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</si>
  <si>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</si>
  <si>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</si>
  <si>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</si>
  <si>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</si>
  <si>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</si>
  <si>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</si>
  <si>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</si>
  <si>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</si>
  <si>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</si>
  <si>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</si>
  <si>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</si>
  <si>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</si>
  <si>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</si>
  <si>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</si>
  <si>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</si>
  <si>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</si>
  <si>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</si>
  <si>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</si>
  <si>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</si>
  <si>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</si>
  <si>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</si>
  <si>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</si>
  <si>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</si>
  <si>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</si>
  <si>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</si>
  <si>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</si>
  <si>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</si>
  <si>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</si>
  <si>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</si>
  <si>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</si>
  <si>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</si>
  <si>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</si>
  <si>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</si>
  <si>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</si>
  <si>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</si>
  <si>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</si>
  <si>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</si>
  <si>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</si>
  <si>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</si>
  <si>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</si>
  <si>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</si>
  <si>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</si>
  <si>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</si>
  <si>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</si>
  <si>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</si>
  <si>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</si>
  <si>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</si>
  <si>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</si>
  <si>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</si>
  <si>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</si>
  <si>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</si>
  <si>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</si>
  <si>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</si>
  <si>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</si>
  <si>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</si>
  <si>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</si>
  <si>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</si>
  <si>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</si>
  <si>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</si>
  <si>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</si>
  <si>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</si>
  <si>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</si>
  <si>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</si>
  <si>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</si>
  <si>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</si>
  <si>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</si>
  <si>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</si>
  <si>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</si>
  <si>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</si>
  <si>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</si>
  <si>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</si>
  <si>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</si>
  <si>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</si>
  <si>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</si>
  <si>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</si>
  <si>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</si>
  <si>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</si>
  <si>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</si>
  <si>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</si>
  <si>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</si>
  <si>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</si>
  <si>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</si>
  <si>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</si>
  <si>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</si>
  <si>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</si>
  <si>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</si>
  <si>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</si>
  <si>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</si>
  <si>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</si>
  <si>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</si>
  <si>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</si>
  <si>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</si>
  <si>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</si>
  <si>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</si>
  <si>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</si>
  <si>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</si>
  <si>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</si>
  <si>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</si>
  <si>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</si>
  <si>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</si>
  <si>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</si>
  <si>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</si>
  <si>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</si>
  <si>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</si>
  <si>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</si>
  <si>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</si>
  <si>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</si>
  <si>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</si>
  <si>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</si>
  <si>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</si>
  <si>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</si>
  <si>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</si>
  <si>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</si>
  <si>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</si>
  <si>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</si>
  <si>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</si>
  <si>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</si>
  <si>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</si>
  <si>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</si>
  <si>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</si>
  <si>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</si>
  <si>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</si>
  <si>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</si>
  <si>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</si>
  <si>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</si>
  <si>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</si>
  <si>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</si>
  <si>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</si>
  <si>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</si>
  <si>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</si>
  <si>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</si>
  <si>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</si>
  <si>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</si>
  <si>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</si>
  <si>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</si>
  <si>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</si>
  <si>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</si>
  <si>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</si>
  <si>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</si>
  <si>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</si>
  <si>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</si>
  <si>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</si>
  <si>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</si>
  <si>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</si>
  <si>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</si>
  <si>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</si>
  <si>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</si>
  <si>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</si>
  <si>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</si>
  <si>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</si>
  <si>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</si>
  <si>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</si>
  <si>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</si>
  <si>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</si>
  <si>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</si>
  <si>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</si>
  <si>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</si>
  <si>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</si>
  <si>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</si>
  <si>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</si>
  <si>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</si>
  <si>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</si>
  <si>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</si>
  <si>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</si>
  <si>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</si>
  <si>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</si>
  <si>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</si>
  <si>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</si>
  <si>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</si>
  <si>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</si>
  <si>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</si>
  <si>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</si>
  <si>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</si>
  <si>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</si>
  <si>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</si>
  <si>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</si>
  <si>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</si>
  <si>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</si>
  <si>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</si>
  <si>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</si>
  <si>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</si>
  <si>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</si>
  <si>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</si>
  <si>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</si>
  <si>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</si>
  <si>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</si>
  <si>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</si>
  <si>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</si>
  <si>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</si>
  <si>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</si>
  <si>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</si>
  <si>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</si>
  <si>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</si>
  <si>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</si>
  <si>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</si>
  <si>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</si>
  <si>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</si>
  <si>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</si>
  <si>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</si>
  <si>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</si>
  <si>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</si>
  <si>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</si>
  <si>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</si>
  <si>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</si>
  <si>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</si>
  <si>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</si>
  <si>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</si>
  <si>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</si>
  <si>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</si>
  <si>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</si>
  <si>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</si>
  <si>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</si>
  <si>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</si>
  <si>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</si>
  <si>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</si>
  <si>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</si>
  <si>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</si>
  <si>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</si>
  <si>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</si>
  <si>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</si>
  <si>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</si>
  <si>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</si>
  <si>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</si>
  <si>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</si>
  <si>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</si>
  <si>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</si>
  <si>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</si>
  <si>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</si>
  <si>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</si>
  <si>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</si>
  <si>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</si>
  <si>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</si>
  <si>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</si>
  <si>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</si>
  <si>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</si>
  <si>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</si>
  <si>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</si>
  <si>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</si>
  <si>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</si>
  <si>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</si>
  <si>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</si>
  <si>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</si>
  <si>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</si>
  <si>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</si>
  <si>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</si>
  <si>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</si>
  <si>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</si>
  <si>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</si>
  <si>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</si>
  <si>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</si>
  <si>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</si>
  <si>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</si>
  <si>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</si>
  <si>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</si>
  <si>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</si>
  <si>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</si>
  <si>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</si>
  <si>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</si>
  <si>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</si>
  <si>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</si>
  <si>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</si>
  <si>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</si>
  <si>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</si>
  <si>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</si>
  <si>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</si>
  <si>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</si>
  <si>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</si>
  <si>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</si>
  <si>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</si>
  <si>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</si>
  <si>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</si>
  <si>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</si>
  <si>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</si>
  <si>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</si>
  <si>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</si>
  <si>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</si>
  <si>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</si>
  <si>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</si>
  <si>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</si>
  <si>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</si>
  <si>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</si>
  <si>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</si>
  <si>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</si>
  <si>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</si>
  <si>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</si>
  <si>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</si>
  <si>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</si>
  <si>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</si>
  <si>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</si>
  <si>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</si>
  <si>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</si>
  <si>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</si>
  <si>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</si>
  <si>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</si>
  <si>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</si>
  <si>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</si>
  <si>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</si>
  <si>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</si>
  <si>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</si>
  <si>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</si>
  <si>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</si>
  <si>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</si>
  <si>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</si>
  <si>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</si>
  <si>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</si>
  <si>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</si>
  <si>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</si>
  <si>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</si>
  <si>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</si>
  <si>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</si>
  <si>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</si>
  <si>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</si>
  <si>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</si>
  <si>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</si>
  <si>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</si>
  <si>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</si>
  <si>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</si>
  <si>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</si>
  <si>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</si>
  <si>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</si>
  <si>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</si>
  <si>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</si>
  <si>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</si>
  <si>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</si>
  <si>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</si>
  <si>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</si>
  <si>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</si>
  <si>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</si>
  <si>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</si>
  <si>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</si>
  <si>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</si>
  <si>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</si>
  <si>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</si>
  <si>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</si>
  <si>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</si>
  <si>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</si>
  <si>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</si>
  <si>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</si>
  <si>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</si>
  <si>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</si>
  <si>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</si>
  <si>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</si>
  <si>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</si>
  <si>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</si>
  <si>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</si>
  <si>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</si>
  <si>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</si>
  <si>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</si>
  <si>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</si>
  <si>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</si>
  <si>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</si>
  <si>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</si>
  <si>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</si>
  <si>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</si>
  <si>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</si>
  <si>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</si>
  <si>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</si>
  <si>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</si>
  <si>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</si>
  <si>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</si>
  <si>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</si>
  <si>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</si>
  <si>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</si>
  <si>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</si>
  <si>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</si>
  <si>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</si>
  <si>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</si>
  <si>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</si>
  <si>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</si>
  <si>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</si>
  <si>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</si>
  <si>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</si>
  <si>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</si>
  <si>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</si>
  <si>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</si>
  <si>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</si>
  <si>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</si>
  <si>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</si>
  <si>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</si>
  <si>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</si>
  <si>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</si>
  <si>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</si>
  <si>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</si>
  <si>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</si>
  <si>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</si>
  <si>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</si>
  <si>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</si>
  <si>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</si>
  <si>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</si>
  <si>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</si>
  <si>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</si>
  <si>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</si>
  <si>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</si>
  <si>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</si>
  <si>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</si>
  <si>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</si>
  <si>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</si>
  <si>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</si>
  <si>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</si>
  <si>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</si>
  <si>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</si>
  <si>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</si>
  <si>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</si>
  <si>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</si>
  <si>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</si>
  <si>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</si>
  <si>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</si>
  <si>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</si>
  <si>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</si>
  <si>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</si>
  <si>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</si>
  <si>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</si>
  <si>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</si>
  <si>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</si>
  <si>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</si>
  <si>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</si>
  <si>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</si>
  <si>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</si>
  <si>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</si>
  <si>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</si>
  <si>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</si>
  <si>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</si>
  <si>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</si>
  <si>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</si>
  <si>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</si>
  <si>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</si>
  <si>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</si>
  <si>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</si>
  <si>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</si>
  <si>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</si>
  <si>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</si>
  <si>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</si>
  <si>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</si>
  <si>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</si>
  <si>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</si>
  <si>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</si>
  <si>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</si>
  <si>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</si>
  <si>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</si>
  <si>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</si>
  <si>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</si>
  <si>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</si>
  <si>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</si>
  <si>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</si>
  <si>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</si>
  <si>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</si>
  <si>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</si>
  <si>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</si>
  <si>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</si>
  <si>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</si>
  <si>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</si>
  <si>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</si>
  <si>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</si>
  <si>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</si>
  <si>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</si>
  <si>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</si>
  <si>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</si>
  <si>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</si>
  <si>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</si>
  <si>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</si>
  <si>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</si>
  <si>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</si>
  <si>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</si>
  <si>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</si>
  <si>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</si>
  <si>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</si>
  <si>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</si>
  <si>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</si>
  <si>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</si>
  <si>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</si>
  <si>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</si>
  <si>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</si>
  <si>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</si>
  <si>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</si>
  <si>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</si>
  <si>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</si>
  <si>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</si>
  <si>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</si>
  <si>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</si>
  <si>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</si>
  <si>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</si>
  <si>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</si>
  <si>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</si>
  <si>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</si>
  <si>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</si>
  <si>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</si>
  <si>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</si>
  <si>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</si>
  <si>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</si>
  <si>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</si>
  <si>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</si>
  <si>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</si>
  <si>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</si>
  <si>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</si>
  <si>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</si>
  <si>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</si>
  <si>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</si>
  <si>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</si>
  <si>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</si>
  <si>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</si>
  <si>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</si>
  <si>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</si>
  <si>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</si>
  <si>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</si>
  <si>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</si>
  <si>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</si>
  <si>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</si>
  <si>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</si>
  <si>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</si>
  <si>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</si>
  <si>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</si>
  <si>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</si>
  <si>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</si>
  <si>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</si>
  <si>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</si>
  <si>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</si>
  <si>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</si>
  <si>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</si>
  <si>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</si>
  <si>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</si>
  <si>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</si>
  <si>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</si>
  <si>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</si>
  <si>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</si>
  <si>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</si>
  <si>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</si>
  <si>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</si>
  <si>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</si>
  <si>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</si>
  <si>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</si>
  <si>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</si>
  <si>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</si>
  <si>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</si>
  <si>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</si>
  <si>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</si>
  <si>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</si>
  <si>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</si>
  <si>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</si>
  <si>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</si>
  <si>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</si>
  <si>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</si>
  <si>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</si>
  <si>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</si>
  <si>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</si>
  <si>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</si>
  <si>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</si>
  <si>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</si>
  <si>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</si>
  <si>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</si>
  <si>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</si>
  <si>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</si>
  <si>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</si>
  <si>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</si>
  <si>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</si>
  <si>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</si>
  <si>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</si>
  <si>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</si>
  <si>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</si>
  <si>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</si>
  <si>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</si>
  <si>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</si>
  <si>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</si>
  <si>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</si>
  <si>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</si>
  <si>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</si>
  <si>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</si>
  <si>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</si>
  <si>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</si>
  <si>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</si>
  <si>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</si>
  <si>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</si>
  <si>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</si>
  <si>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</si>
  <si>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</si>
  <si>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</si>
  <si>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</si>
  <si>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</si>
  <si>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</si>
  <si>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</si>
  <si>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</si>
  <si>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</si>
  <si>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</si>
  <si>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</si>
  <si>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</si>
  <si>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</si>
  <si>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</si>
  <si>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</si>
  <si>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</si>
  <si>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</si>
  <si>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</si>
  <si>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</si>
  <si>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</si>
  <si>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</si>
  <si>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</si>
  <si>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</si>
  <si>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</si>
  <si>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</si>
  <si>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</si>
  <si>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</si>
  <si>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</si>
  <si>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</si>
  <si>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</si>
  <si>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</si>
  <si>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</si>
  <si>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</si>
  <si>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</si>
  <si>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</si>
  <si>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</si>
  <si>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</si>
  <si>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</si>
  <si>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</si>
  <si>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</si>
  <si>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</si>
  <si>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</si>
  <si>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</si>
  <si>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</si>
  <si>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</si>
  <si>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</si>
  <si>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</si>
  <si>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</si>
  <si>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</si>
  <si>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</si>
  <si>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</si>
  <si>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</si>
  <si>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</si>
  <si>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</si>
  <si>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</si>
  <si>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</si>
  <si>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</si>
  <si>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</si>
  <si>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</si>
  <si>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</si>
  <si>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</si>
  <si>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</si>
  <si>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</si>
  <si>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</si>
  <si>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</si>
  <si>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</si>
  <si>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</si>
  <si>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</si>
  <si>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</si>
  <si>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</si>
  <si>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</si>
  <si>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</si>
  <si>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</si>
  <si>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</si>
  <si>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</si>
  <si>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</si>
  <si>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</si>
  <si>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</si>
  <si>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</si>
  <si>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</si>
  <si>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</si>
  <si>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</si>
  <si>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</si>
  <si>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</si>
  <si>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</si>
  <si>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</si>
  <si>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</si>
  <si>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</si>
  <si>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</si>
  <si>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</si>
  <si>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</si>
  <si>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</si>
  <si>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</si>
  <si>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</si>
  <si>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</si>
  <si>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</si>
  <si>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</si>
  <si>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</si>
  <si>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</si>
  <si>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</si>
  <si>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</si>
  <si>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</si>
  <si>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</si>
  <si>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</si>
  <si>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</si>
  <si>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</si>
  <si>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</si>
  <si>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</si>
  <si>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</si>
  <si>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</si>
  <si>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</si>
  <si>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</si>
  <si>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</si>
  <si>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</si>
  <si>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</si>
  <si>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</si>
  <si>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</si>
  <si>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</si>
  <si>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</si>
  <si>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</si>
  <si>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</si>
  <si>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</si>
  <si>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</si>
  <si>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</si>
  <si>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</si>
  <si>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</si>
  <si>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</si>
  <si>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</si>
  <si>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</si>
  <si>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</si>
  <si>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</si>
  <si>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</si>
  <si>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</si>
  <si>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</si>
  <si>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</si>
  <si>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</si>
  <si>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</si>
  <si>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</si>
  <si>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</si>
  <si>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</si>
  <si>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</si>
  <si>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</si>
  <si>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</si>
  <si>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</si>
  <si>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</si>
  <si>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</si>
  <si>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</si>
  <si>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</si>
  <si>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</si>
  <si>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</si>
  <si>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</si>
  <si>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</si>
  <si>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</si>
  <si>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</si>
  <si>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</si>
  <si>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</si>
  <si>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</si>
  <si>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</si>
  <si>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</si>
  <si>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</si>
  <si>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</si>
  <si>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</si>
  <si>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</si>
  <si>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</si>
  <si>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</si>
  <si>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</si>
  <si>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</si>
  <si>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</si>
  <si>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</si>
  <si>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</si>
  <si>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</si>
  <si>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</si>
  <si>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</si>
  <si>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</si>
  <si>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</si>
  <si>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</si>
  <si>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</si>
  <si>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</si>
  <si>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</si>
  <si>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</si>
  <si>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</si>
  <si>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</si>
  <si>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</si>
  <si>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</si>
  <si>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</si>
  <si>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</si>
  <si>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</si>
  <si>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</si>
  <si>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</si>
  <si>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</si>
  <si>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</si>
  <si>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</si>
  <si>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</si>
  <si>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</si>
  <si>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</si>
  <si>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</si>
  <si>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</si>
  <si>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</si>
  <si>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</si>
  <si>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</si>
  <si>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</si>
  <si>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</si>
  <si>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</si>
  <si>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</si>
  <si>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</si>
  <si>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</si>
  <si>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</si>
  <si>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</si>
  <si>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</si>
  <si>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</si>
  <si>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</si>
  <si>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</si>
  <si>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</si>
  <si>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</si>
  <si>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</si>
  <si>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</si>
  <si>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</si>
  <si>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</si>
  <si>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</si>
  <si>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</si>
  <si>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</si>
  <si>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</si>
  <si>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</si>
  <si>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</si>
  <si>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</si>
  <si>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</si>
  <si>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</si>
  <si>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</si>
  <si>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</si>
  <si>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</si>
  <si>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</si>
  <si>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</si>
  <si>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</si>
  <si>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</si>
  <si>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</si>
  <si>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</si>
  <si>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</si>
  <si>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</si>
  <si>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</si>
  <si>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</si>
  <si>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</si>
  <si>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</si>
  <si>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</si>
  <si>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</si>
  <si>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</si>
  <si>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</si>
  <si>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</si>
  <si>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</si>
  <si>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</si>
  <si>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</si>
  <si>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</si>
  <si>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</si>
  <si>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</si>
  <si>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</si>
  <si>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</si>
  <si>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</si>
  <si>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</si>
  <si>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</si>
  <si>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</si>
  <si>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</si>
  <si>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</si>
  <si>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</si>
  <si>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</si>
  <si>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</si>
  <si>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</si>
  <si>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</si>
  <si>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</si>
  <si>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</si>
  <si>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</si>
  <si>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</si>
  <si>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</si>
  <si>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</si>
  <si>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</si>
  <si>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</si>
  <si>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</si>
  <si>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</si>
  <si>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</si>
  <si>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</si>
  <si>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</si>
  <si>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</si>
  <si>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</si>
  <si>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</si>
  <si>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</si>
  <si>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</si>
  <si>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</si>
  <si>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</si>
  <si>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</si>
  <si>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</si>
  <si>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</si>
  <si>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</si>
  <si>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</si>
  <si>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</si>
  <si>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</si>
  <si>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</si>
  <si>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</si>
  <si>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</si>
  <si>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</si>
  <si>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</si>
  <si>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</si>
  <si>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</si>
  <si>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</si>
  <si>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</si>
  <si>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</si>
  <si>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</si>
  <si>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</si>
  <si>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</si>
  <si>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</si>
  <si>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</si>
  <si>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</si>
  <si>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</si>
  <si>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</si>
  <si>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</si>
  <si>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</si>
  <si>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</si>
  <si>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</si>
  <si>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</si>
  <si>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</si>
  <si>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</si>
  <si>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</si>
  <si>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</si>
  <si>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</si>
  <si>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</si>
  <si>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</si>
  <si>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</si>
  <si>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</si>
  <si>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</si>
  <si>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</si>
  <si>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</si>
  <si>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</si>
  <si>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</si>
  <si>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</si>
  <si>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</si>
  <si>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</si>
  <si>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</si>
  <si>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</si>
  <si>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</si>
  <si>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</si>
  <si>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</si>
  <si>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</si>
  <si>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</si>
  <si>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</si>
  <si>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</si>
  <si>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</si>
  <si>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</si>
  <si>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</si>
  <si>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</si>
  <si>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</si>
  <si>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</si>
  <si>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</si>
  <si>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</si>
  <si>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</si>
  <si>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</si>
  <si>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</si>
  <si>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</si>
  <si>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</si>
  <si>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</si>
  <si>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</si>
  <si>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</si>
  <si>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</si>
  <si>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</si>
  <si>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</si>
  <si>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</si>
  <si>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</si>
  <si>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</si>
  <si>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</si>
  <si>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</si>
  <si>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</si>
  <si>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</si>
  <si>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</si>
  <si>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</si>
  <si>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</si>
  <si>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</si>
  <si>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</si>
  <si>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</si>
  <si>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</si>
  <si>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</si>
  <si>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</si>
  <si>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</si>
  <si>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</si>
  <si>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</si>
  <si>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</si>
  <si>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</si>
  <si>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</si>
  <si>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</si>
  <si>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</si>
  <si>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</si>
  <si>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</si>
  <si>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</si>
  <si>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</si>
  <si>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</si>
  <si>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</si>
  <si>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</si>
  <si>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</si>
  <si>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</si>
  <si>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</si>
  <si>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</si>
  <si>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</si>
  <si>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</si>
  <si>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</si>
  <si>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</si>
  <si>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</si>
  <si>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</si>
  <si>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</si>
  <si>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</si>
  <si>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</si>
  <si>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</si>
  <si>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</si>
  <si>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</si>
  <si>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</si>
  <si>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</si>
  <si>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</si>
  <si>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</si>
  <si>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</si>
  <si>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</si>
  <si>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</si>
  <si>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</si>
  <si>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</si>
  <si>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</si>
  <si>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</si>
  <si>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</si>
  <si>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</si>
  <si>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</si>
  <si>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</si>
  <si>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</si>
  <si>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</si>
  <si>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</si>
  <si>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</si>
  <si>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</si>
  <si>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</si>
  <si>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</si>
  <si>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</si>
  <si>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</si>
  <si>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</si>
  <si>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</si>
  <si>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</si>
  <si>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</si>
  <si>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</si>
  <si>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</si>
  <si>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</si>
  <si>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</si>
  <si>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</si>
  <si>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</si>
  <si>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</si>
  <si>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</si>
  <si>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</si>
  <si>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</si>
  <si>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</si>
  <si>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</si>
  <si>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</si>
  <si>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</si>
  <si>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</si>
  <si>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</si>
  <si>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</si>
  <si>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</si>
  <si>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</si>
  <si>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</si>
  <si>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</si>
  <si>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</si>
  <si>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</si>
  <si>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</si>
  <si>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</si>
  <si>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</si>
  <si>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</si>
  <si>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</si>
  <si>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</si>
  <si>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</si>
  <si>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</si>
  <si>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</si>
  <si>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</si>
  <si>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</si>
  <si>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</si>
  <si>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</si>
  <si>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</si>
  <si>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</si>
  <si>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</si>
  <si>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</si>
  <si>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</si>
  <si>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</si>
  <si>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</si>
  <si>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</si>
  <si>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</si>
  <si>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</si>
  <si>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</si>
  <si>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</si>
  <si>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</si>
  <si>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</si>
  <si>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</si>
  <si>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</si>
  <si>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</si>
  <si>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</si>
  <si>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</si>
  <si>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</si>
  <si>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</si>
  <si>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</si>
  <si>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</si>
  <si>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</si>
  <si>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</si>
  <si>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</si>
  <si>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</si>
  <si>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</si>
  <si>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</si>
  <si>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</si>
  <si>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</si>
  <si>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</si>
  <si>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</si>
  <si>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</si>
  <si>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</si>
  <si>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</si>
  <si>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</si>
  <si>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</si>
  <si>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</si>
  <si>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</si>
  <si>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</si>
  <si>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</si>
  <si>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</si>
  <si>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</si>
  <si>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</si>
  <si>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</si>
  <si>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</si>
  <si>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</si>
  <si>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</si>
  <si>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</si>
  <si>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</si>
  <si>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</si>
  <si>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</si>
  <si>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</si>
  <si>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</si>
  <si>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</si>
  <si>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</si>
  <si>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</si>
  <si>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</si>
  <si>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</si>
  <si>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</si>
  <si>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</si>
  <si>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</si>
  <si>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</si>
  <si>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</si>
  <si>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</si>
  <si>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</si>
  <si>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</si>
  <si>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</si>
  <si>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</si>
  <si>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</si>
  <si>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</si>
  <si>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</si>
  <si>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</si>
  <si>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</si>
  <si>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</si>
  <si>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</si>
  <si>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</si>
  <si>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</si>
  <si>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</si>
  <si>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</si>
  <si>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</si>
  <si>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</si>
  <si>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</si>
  <si>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</si>
  <si>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</si>
  <si>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</si>
  <si>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</si>
  <si>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</si>
  <si>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</si>
  <si>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</si>
  <si>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</si>
  <si>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</si>
  <si>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</si>
  <si>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</si>
  <si>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</si>
  <si>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</si>
  <si>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</si>
  <si>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</si>
  <si>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</si>
  <si>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</si>
  <si>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</si>
  <si>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</si>
  <si>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</si>
  <si>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</si>
  <si>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</si>
  <si>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</si>
  <si>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</si>
  <si>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</si>
  <si>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</si>
  <si>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</si>
  <si>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</si>
  <si>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</si>
  <si>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</si>
  <si>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</si>
  <si>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</si>
  <si>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</si>
  <si>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</si>
  <si>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</si>
  <si>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</si>
  <si>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</si>
  <si>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</si>
  <si>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</si>
  <si>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</si>
  <si>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</si>
  <si>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</si>
  <si>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</si>
  <si>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</si>
  <si>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</si>
  <si>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</si>
  <si>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</si>
  <si>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</si>
  <si>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</si>
  <si>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</si>
  <si>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</si>
  <si>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</si>
  <si>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</si>
  <si>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</si>
  <si>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</si>
  <si>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</si>
  <si>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</si>
  <si>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</si>
  <si>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</si>
  <si>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</si>
  <si>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</si>
  <si>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</si>
  <si>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</si>
  <si>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</si>
  <si>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</si>
  <si>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</si>
  <si>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</si>
  <si>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</si>
  <si>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</si>
  <si>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</si>
  <si>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</si>
  <si>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</si>
  <si>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</si>
  <si>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</si>
  <si>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</si>
  <si>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</si>
  <si>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</si>
  <si>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</si>
  <si>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</si>
  <si>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</si>
  <si>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</si>
  <si>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</si>
  <si>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</si>
  <si>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</si>
  <si>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</si>
  <si>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</si>
  <si>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</si>
  <si>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</si>
  <si>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</si>
  <si>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</si>
  <si>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</si>
  <si>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</si>
  <si>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</si>
  <si>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</si>
  <si>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</si>
  <si>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</si>
  <si>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</si>
  <si>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</si>
  <si>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</si>
  <si>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</si>
  <si>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</si>
  <si>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</si>
  <si>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</si>
  <si>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</si>
  <si>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</si>
  <si>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</si>
  <si>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</si>
  <si>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</si>
  <si>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</si>
  <si>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</si>
  <si>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</si>
  <si>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</si>
  <si>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</si>
  <si>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</si>
  <si>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</si>
  <si>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</si>
  <si>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</si>
  <si>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</si>
  <si>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</si>
  <si>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</si>
  <si>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</si>
  <si>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</si>
  <si>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</si>
  <si>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</si>
  <si>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</si>
  <si>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</si>
  <si>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</si>
  <si>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</si>
  <si>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</si>
  <si>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</si>
  <si>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</si>
  <si>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</si>
  <si>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</si>
  <si>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</si>
  <si>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</si>
  <si>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</si>
  <si>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</si>
  <si>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</si>
  <si>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</si>
  <si>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</si>
  <si>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</si>
  <si>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</si>
  <si>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</si>
  <si>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</si>
  <si>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</si>
  <si>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</si>
  <si>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</si>
  <si>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</si>
  <si>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</si>
  <si>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</si>
  <si>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</si>
  <si>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</si>
  <si>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</si>
  <si>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</si>
  <si>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</si>
  <si>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</si>
  <si>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</si>
  <si>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</si>
  <si>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</si>
  <si>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</si>
  <si>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</si>
  <si>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</si>
  <si>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</si>
  <si>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</si>
  <si>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</si>
  <si>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</si>
  <si>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</si>
  <si>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</si>
  <si>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</si>
  <si>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</si>
  <si>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</si>
  <si>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</si>
  <si>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</si>
  <si>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</si>
  <si>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</si>
  <si>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</si>
  <si>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</si>
  <si>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</si>
  <si>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</si>
  <si>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</si>
  <si>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</si>
  <si>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</si>
  <si>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</si>
  <si>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</si>
  <si>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</si>
  <si>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</si>
  <si>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</si>
  <si>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</si>
  <si>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</si>
  <si>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</si>
  <si>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</si>
  <si>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</si>
  <si>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</si>
  <si>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</si>
  <si>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</si>
  <si>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</si>
  <si>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</si>
  <si>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</si>
  <si>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</si>
  <si>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</si>
  <si>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</si>
  <si>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</si>
  <si>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</si>
  <si>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</si>
  <si>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</si>
  <si>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</si>
  <si>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</si>
  <si>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</si>
  <si>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</si>
  <si>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</si>
  <si>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</si>
  <si>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</si>
  <si>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</si>
  <si>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</si>
  <si>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</si>
  <si>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</si>
  <si>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</si>
  <si>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</si>
  <si>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</si>
  <si>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</si>
  <si>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</si>
  <si>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</si>
  <si>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</si>
  <si>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</si>
  <si>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</si>
  <si>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</si>
  <si>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</si>
  <si>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</si>
  <si>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</si>
  <si>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</si>
  <si>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</si>
  <si>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</si>
  <si>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</si>
  <si>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</si>
  <si>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</si>
  <si>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</si>
  <si>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</si>
  <si>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</si>
  <si>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</si>
  <si>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</si>
  <si>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</si>
  <si>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</si>
  <si>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</si>
  <si>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</si>
  <si>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</si>
  <si>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</si>
  <si>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</si>
  <si>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</si>
  <si>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</si>
  <si>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</si>
  <si>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</si>
  <si>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</si>
  <si>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</si>
  <si>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</si>
  <si>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</si>
  <si>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</si>
  <si>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</si>
  <si>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</si>
  <si>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</si>
  <si>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</si>
  <si>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</si>
  <si>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</si>
  <si>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</si>
  <si>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</si>
  <si>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</si>
  <si>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</si>
  <si>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</si>
  <si>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</si>
  <si>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</si>
  <si>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</si>
  <si>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</si>
  <si>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</si>
  <si>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</si>
  <si>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</si>
  <si>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</si>
  <si>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</si>
  <si>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</si>
  <si>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</si>
  <si>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</si>
  <si>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</si>
  <si>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</si>
  <si>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</si>
  <si>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</si>
  <si>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</si>
  <si>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</si>
  <si>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</si>
  <si>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</si>
  <si>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</si>
  <si>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</si>
  <si>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</si>
  <si>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</si>
  <si>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</si>
  <si>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</si>
  <si>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</si>
  <si>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</si>
  <si>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</si>
  <si>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</si>
  <si>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</si>
  <si>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</si>
  <si>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</si>
  <si>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</si>
  <si>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</si>
  <si>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</si>
  <si>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</si>
  <si>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</si>
  <si>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</si>
  <si>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</si>
  <si>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</si>
  <si>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</si>
  <si>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</si>
  <si>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</si>
  <si>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</si>
  <si>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</si>
  <si>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</si>
  <si>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</si>
  <si>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</si>
  <si>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</si>
  <si>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</si>
  <si>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</si>
  <si>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</si>
  <si>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</si>
  <si>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</si>
  <si>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</si>
  <si>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</si>
  <si>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</si>
  <si>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</si>
  <si>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</si>
  <si>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</si>
  <si>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</si>
  <si>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</si>
  <si>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</si>
  <si>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</si>
  <si>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</si>
  <si>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</si>
  <si>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</si>
  <si>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</si>
  <si>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</si>
  <si>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</si>
  <si>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</si>
  <si>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</si>
  <si>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</si>
  <si>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</si>
  <si>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</si>
  <si>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</si>
  <si>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</si>
  <si>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</si>
  <si>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</si>
  <si>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</si>
  <si>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</si>
  <si>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</si>
  <si>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</si>
  <si>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</si>
  <si>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</si>
  <si>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</si>
  <si>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</si>
  <si>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</si>
  <si>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</si>
  <si>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</si>
  <si>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</si>
  <si>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</si>
  <si>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</si>
  <si>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</si>
  <si>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</si>
  <si>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</si>
  <si>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</si>
  <si>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</si>
  <si>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</si>
  <si>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</si>
  <si>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</si>
  <si>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</si>
  <si>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</si>
  <si>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</si>
  <si>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</si>
  <si>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</si>
  <si>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</si>
  <si>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</si>
  <si>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</si>
  <si>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</si>
  <si>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</si>
  <si>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</si>
  <si>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</si>
  <si>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</si>
  <si>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</si>
  <si>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</si>
  <si>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</si>
  <si>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</si>
  <si>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</si>
  <si>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</si>
  <si>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</si>
  <si>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</si>
  <si>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</si>
  <si>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</si>
  <si>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</si>
  <si>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</si>
  <si>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</si>
  <si>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</si>
  <si>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</si>
  <si>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</si>
  <si>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</si>
  <si>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</si>
  <si>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</si>
  <si>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</si>
  <si>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</si>
  <si>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</si>
  <si>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</si>
  <si>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</si>
  <si>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</si>
  <si>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</si>
  <si>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</si>
  <si>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</si>
  <si>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</si>
  <si>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</si>
  <si>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</si>
  <si>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</si>
  <si>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</si>
  <si>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</si>
  <si>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</si>
  <si>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</si>
  <si>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</si>
  <si>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</si>
  <si>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</si>
  <si>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</si>
  <si>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</si>
  <si>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</si>
  <si>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</si>
  <si>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</si>
  <si>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</si>
  <si>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</si>
  <si>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</si>
  <si>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</si>
  <si>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</si>
  <si>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</si>
  <si>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</si>
  <si>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</si>
  <si>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</si>
  <si>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</si>
  <si>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</si>
  <si>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</si>
  <si>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</si>
  <si>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</si>
  <si>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</si>
  <si>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</si>
  <si>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</si>
  <si>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</si>
  <si>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</si>
  <si>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</si>
  <si>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</si>
  <si>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</si>
  <si>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</si>
  <si>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</si>
  <si>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</si>
  <si>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</si>
  <si>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</si>
  <si>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</si>
  <si>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</si>
  <si>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</si>
  <si>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</si>
  <si>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</si>
  <si>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</si>
  <si>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</si>
  <si>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</si>
  <si>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</si>
  <si>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</si>
  <si>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</si>
  <si>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</si>
  <si>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</si>
  <si>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</si>
  <si>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</si>
  <si>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</si>
  <si>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</si>
  <si>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</si>
  <si>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</si>
  <si>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</si>
  <si>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</si>
  <si>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</si>
  <si>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</si>
  <si>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</si>
  <si>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</si>
  <si>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</si>
  <si>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</si>
  <si>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</si>
  <si>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</si>
  <si>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</si>
  <si>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</si>
  <si>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</si>
  <si>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</si>
  <si>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</si>
  <si>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</si>
  <si>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</si>
  <si>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</si>
  <si>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</si>
  <si>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</si>
  <si>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</si>
  <si>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</si>
  <si>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</si>
  <si>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</si>
  <si>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</si>
  <si>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</si>
  <si>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</si>
  <si>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</si>
  <si>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</si>
  <si>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</si>
  <si>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</si>
  <si>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</si>
  <si>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</si>
  <si>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</si>
  <si>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</si>
  <si>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</si>
  <si>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</si>
  <si>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</si>
  <si>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</si>
  <si>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</si>
  <si>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</si>
  <si>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</si>
  <si>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</si>
  <si>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</si>
  <si>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</si>
  <si>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</si>
  <si>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</si>
  <si>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</si>
  <si>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</si>
  <si>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</si>
  <si>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</si>
  <si>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</si>
  <si>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</si>
  <si>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</si>
  <si>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</si>
  <si>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</si>
  <si>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</si>
  <si>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</si>
  <si>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</si>
  <si>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</si>
  <si>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</si>
  <si>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</si>
  <si>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</si>
  <si>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</si>
  <si>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</si>
  <si>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</si>
  <si>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</si>
  <si>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</si>
  <si>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</si>
  <si>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</si>
  <si>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</si>
  <si>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</si>
  <si>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</si>
  <si>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</si>
  <si>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</si>
  <si>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</si>
  <si>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</si>
  <si>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</si>
  <si>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</si>
  <si>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</si>
  <si>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</si>
  <si>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</si>
  <si>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</si>
  <si>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</si>
  <si>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</si>
  <si>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</si>
  <si>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</si>
  <si>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</si>
  <si>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</si>
  <si>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</si>
  <si>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</si>
  <si>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</si>
  <si>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</si>
  <si>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</si>
  <si>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</si>
  <si>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</si>
  <si>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</si>
  <si>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</si>
  <si>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</si>
  <si>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</si>
  <si>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</si>
  <si>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</si>
  <si>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</si>
  <si>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</si>
  <si>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</si>
  <si>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</si>
  <si>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</si>
  <si>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</si>
  <si>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</si>
  <si>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</si>
  <si>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</si>
  <si>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</si>
  <si>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</si>
  <si>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</si>
  <si>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</si>
  <si>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</si>
  <si>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</si>
  <si>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</si>
  <si>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</si>
  <si>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</si>
  <si>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</si>
  <si>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</si>
  <si>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</si>
  <si>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</si>
  <si>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</si>
  <si>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</si>
  <si>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</si>
  <si>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</si>
  <si>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</si>
  <si>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</si>
  <si>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</si>
  <si>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</si>
  <si>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</si>
  <si>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</si>
  <si>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</si>
  <si>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</si>
  <si>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</si>
  <si>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</si>
  <si>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</si>
  <si>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</si>
  <si>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</si>
  <si>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</si>
  <si>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</si>
  <si>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</si>
  <si>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</si>
  <si>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</si>
  <si>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</si>
  <si>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</si>
  <si>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</si>
  <si>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</si>
  <si>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</si>
  <si>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</si>
  <si>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</si>
  <si>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</si>
  <si>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</si>
  <si>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</si>
  <si>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</si>
  <si>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</si>
  <si>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</si>
  <si>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</si>
  <si>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</si>
  <si>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</si>
  <si>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</si>
  <si>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</si>
  <si>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</si>
  <si>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</si>
  <si>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</si>
  <si>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</si>
  <si>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</si>
  <si>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</si>
  <si>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</si>
  <si>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</si>
  <si>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</si>
  <si>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</si>
  <si>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</si>
  <si>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</si>
  <si>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</si>
  <si>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</si>
  <si>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</si>
  <si>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</si>
  <si>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</si>
  <si>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</si>
  <si>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</si>
  <si>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</si>
  <si>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</si>
  <si>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</si>
  <si>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</si>
  <si>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</si>
  <si>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</si>
  <si>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</si>
  <si>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</si>
  <si>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</si>
  <si>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</si>
  <si>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</si>
  <si>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</si>
  <si>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</si>
  <si>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</si>
  <si>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</si>
  <si>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</si>
  <si>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</si>
  <si>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</si>
  <si>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</si>
  <si>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</si>
  <si>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</si>
  <si>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</si>
  <si>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</si>
  <si>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</si>
  <si>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</si>
  <si>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</si>
  <si>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</si>
  <si>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</si>
  <si>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</si>
  <si>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</si>
  <si>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</si>
  <si>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</si>
  <si>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</si>
  <si>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</si>
  <si>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</si>
  <si>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</si>
  <si>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</si>
  <si>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</si>
  <si>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</si>
  <si>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</si>
  <si>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</si>
  <si>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</si>
  <si>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</si>
  <si>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</si>
  <si>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</si>
  <si>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</si>
  <si>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</si>
  <si>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</si>
  <si>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</si>
  <si>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</si>
  <si>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</si>
  <si>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</si>
  <si>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</si>
  <si>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</si>
  <si>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</si>
  <si>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</si>
  <si>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</si>
  <si>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</si>
  <si>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</si>
  <si>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</si>
  <si>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</si>
  <si>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</si>
  <si>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</si>
  <si>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</si>
  <si>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</si>
  <si>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</si>
  <si>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</si>
  <si>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</si>
  <si>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</si>
  <si>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</si>
  <si>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</si>
  <si>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</si>
  <si>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</si>
  <si>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</si>
  <si>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</si>
  <si>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</si>
  <si>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</si>
  <si>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</si>
  <si>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</si>
  <si>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</si>
  <si>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</si>
  <si>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</si>
  <si>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</si>
  <si>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</si>
  <si>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</si>
  <si>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</si>
  <si>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</si>
  <si>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</si>
  <si>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</si>
  <si>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</si>
  <si>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</si>
  <si>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</si>
  <si>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</si>
  <si>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</si>
  <si>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</si>
  <si>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</si>
  <si>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</si>
  <si>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</si>
  <si>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</si>
  <si>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</si>
  <si>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</si>
  <si>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</si>
  <si>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</si>
  <si>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</si>
  <si>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</si>
  <si>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</si>
  <si>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</si>
  <si>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</si>
  <si>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</si>
  <si>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</si>
  <si>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</si>
  <si>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</si>
  <si>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</si>
  <si>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</si>
  <si>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</si>
  <si>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</si>
  <si>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</si>
  <si>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</si>
  <si>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</si>
  <si>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</si>
  <si>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</si>
  <si>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</si>
  <si>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</si>
  <si>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</si>
  <si>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</si>
  <si>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</si>
  <si>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</si>
  <si>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</si>
  <si>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</si>
  <si>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</si>
  <si>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</si>
  <si>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</si>
  <si>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</si>
  <si>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</si>
  <si>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</si>
  <si>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</si>
  <si>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</si>
  <si>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</si>
  <si>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</si>
  <si>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</si>
  <si>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</si>
  <si>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</si>
  <si>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</si>
  <si>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</si>
  <si>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</si>
  <si>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</si>
  <si>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</si>
  <si>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</si>
  <si>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</si>
  <si>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</si>
  <si>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</si>
  <si>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</si>
  <si>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</si>
  <si>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</si>
  <si>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</si>
  <si>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</si>
  <si>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</si>
  <si>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</si>
  <si>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</si>
  <si>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</si>
  <si>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</si>
  <si>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</si>
  <si>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</si>
  <si>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</si>
  <si>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</si>
  <si>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</si>
  <si>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</si>
  <si>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</si>
  <si>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</si>
  <si>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</si>
  <si>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</si>
  <si>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</si>
  <si>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</si>
  <si>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</si>
  <si>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</si>
  <si>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</si>
  <si>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</si>
  <si>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</si>
  <si>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</si>
  <si>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</si>
  <si>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</si>
  <si>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</si>
  <si>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</si>
  <si>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</si>
  <si>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</si>
  <si>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</si>
  <si>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</si>
  <si>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</si>
  <si>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</si>
  <si>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</si>
  <si>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</si>
  <si>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</si>
  <si>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</si>
  <si>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</si>
  <si>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</si>
  <si>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</si>
  <si>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</si>
  <si>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</si>
  <si>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</si>
  <si>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</si>
  <si>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</si>
  <si>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</si>
  <si>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</si>
  <si>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</si>
  <si>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</si>
  <si>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</si>
  <si>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</si>
  <si>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</si>
  <si>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</si>
  <si>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</si>
  <si>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</si>
  <si>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</si>
  <si>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</si>
  <si>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</si>
  <si>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</si>
  <si>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</si>
  <si>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</si>
  <si>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</si>
  <si>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</si>
  <si>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</si>
  <si>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</si>
  <si>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</si>
  <si>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</si>
  <si>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</si>
  <si>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</si>
  <si>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</si>
  <si>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</si>
  <si>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</si>
  <si>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</si>
  <si>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</si>
  <si>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</si>
  <si>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</si>
  <si>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</si>
  <si>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</si>
  <si>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</si>
  <si>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</si>
  <si>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</si>
  <si>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</si>
  <si>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</si>
  <si>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</si>
  <si>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</si>
  <si>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</si>
  <si>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</si>
  <si>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</si>
  <si>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</si>
  <si>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</si>
  <si>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</si>
  <si>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</si>
  <si>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</si>
  <si>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</si>
  <si>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</si>
  <si>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</si>
  <si>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</si>
  <si>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</si>
  <si>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</si>
  <si>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</si>
  <si>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</si>
  <si>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</si>
  <si>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</si>
  <si>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</si>
  <si>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</si>
  <si>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</si>
  <si>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</si>
  <si>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</si>
  <si>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</si>
  <si>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</si>
  <si>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</si>
  <si>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</si>
  <si>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</si>
  <si>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</si>
  <si>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</si>
  <si>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</si>
  <si>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</si>
  <si>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</si>
  <si>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</si>
  <si>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</si>
  <si>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</si>
  <si>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</si>
  <si>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</si>
  <si>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</si>
  <si>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</si>
  <si>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</si>
  <si>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</si>
  <si>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</si>
  <si>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</si>
  <si>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</si>
  <si>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</si>
  <si>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</si>
  <si>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</si>
  <si>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</si>
  <si>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</si>
  <si>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</si>
  <si>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</si>
  <si>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</si>
  <si>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</si>
  <si>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</si>
  <si>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</si>
  <si>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</si>
  <si>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</si>
  <si>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</si>
  <si>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</si>
  <si>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</si>
  <si>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</si>
  <si>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</si>
  <si>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</si>
  <si>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</si>
  <si>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</si>
  <si>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</si>
  <si>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</si>
  <si>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</si>
  <si>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</si>
  <si>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</si>
  <si>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</si>
  <si>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</si>
  <si>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</si>
  <si>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</si>
  <si>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</si>
  <si>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</si>
  <si>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</si>
  <si>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</si>
  <si>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</si>
  <si>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</si>
  <si>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</si>
  <si>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</si>
  <si>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</si>
  <si>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</si>
  <si>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</si>
  <si>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</si>
  <si>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</si>
  <si>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</si>
  <si>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</si>
  <si>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</si>
  <si>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</si>
  <si>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</si>
  <si>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</si>
  <si>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</si>
  <si>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</si>
  <si>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</si>
  <si>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</si>
  <si>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</si>
  <si>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</si>
  <si>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</si>
  <si>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</si>
  <si>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</si>
  <si>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</si>
  <si>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</si>
  <si>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</si>
  <si>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</si>
  <si>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</si>
  <si>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</si>
  <si>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</si>
  <si>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</si>
  <si>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</si>
  <si>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</si>
  <si>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</si>
  <si>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</si>
  <si>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</si>
  <si>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</si>
  <si>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</si>
  <si>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</si>
  <si>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</si>
  <si>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</si>
  <si>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</si>
  <si>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</si>
  <si>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</si>
  <si>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</si>
  <si>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</si>
  <si>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</si>
  <si>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</si>
  <si>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</si>
  <si>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</si>
  <si>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</si>
  <si>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</si>
  <si>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</si>
  <si>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</si>
  <si>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</si>
  <si>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</si>
  <si>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</si>
  <si>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</si>
  <si>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</si>
  <si>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</si>
  <si>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</si>
  <si>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</si>
  <si>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</si>
  <si>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</si>
  <si>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</si>
  <si>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</si>
  <si>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</si>
  <si>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</si>
  <si>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</si>
  <si>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</si>
  <si>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</si>
  <si>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</si>
  <si>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</si>
  <si>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</si>
  <si>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</si>
  <si>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</si>
  <si>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</si>
  <si>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</si>
  <si>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</si>
  <si>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</si>
  <si>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</si>
  <si>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</si>
  <si>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</si>
  <si>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</si>
  <si>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</si>
  <si>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</si>
  <si>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</si>
  <si>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</si>
  <si>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</si>
  <si>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</si>
  <si>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</si>
  <si>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</si>
  <si>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</si>
  <si>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</si>
  <si>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</si>
  <si>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</si>
  <si>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</si>
  <si>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</si>
  <si>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</si>
  <si>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</si>
  <si>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</si>
  <si>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</si>
  <si>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</si>
  <si>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</si>
  <si>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</si>
  <si>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</si>
  <si>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</si>
  <si>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</si>
  <si>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</si>
  <si>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</si>
  <si>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</si>
  <si>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</si>
  <si>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</si>
  <si>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</si>
  <si>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</si>
  <si>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</si>
  <si>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</si>
  <si>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</si>
  <si>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</si>
  <si>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</si>
  <si>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</si>
  <si>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</si>
  <si>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</si>
  <si>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</si>
  <si>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</si>
  <si>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</si>
  <si>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</si>
  <si>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</si>
  <si>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</si>
  <si>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</si>
  <si>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</si>
  <si>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</si>
  <si>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</si>
  <si>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</si>
  <si>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</si>
  <si>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</si>
  <si>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</si>
  <si>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</si>
  <si>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</si>
  <si>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</si>
  <si>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</si>
  <si>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</si>
  <si>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</si>
  <si>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</si>
  <si>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</si>
  <si>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</si>
  <si>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</si>
  <si>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</si>
  <si>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</si>
  <si>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</si>
  <si>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</si>
  <si>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</si>
  <si>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</si>
  <si>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</si>
  <si>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</si>
  <si>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</si>
  <si>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</si>
  <si>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</si>
  <si>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</si>
  <si>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</si>
  <si>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</si>
  <si>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</si>
  <si>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</si>
  <si>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</si>
  <si>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</si>
  <si>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</si>
  <si>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</si>
  <si>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</si>
  <si>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</si>
  <si>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</si>
  <si>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</si>
  <si>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</si>
  <si>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</si>
  <si>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</si>
  <si>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</si>
  <si>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</si>
  <si>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</si>
  <si>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</si>
  <si>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</si>
  <si>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</si>
  <si>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</si>
  <si>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</si>
  <si>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</si>
  <si>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</si>
  <si>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</si>
  <si>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</si>
  <si>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</si>
  <si>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</si>
  <si>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</si>
  <si>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</si>
  <si>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</si>
  <si>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</si>
  <si>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</si>
  <si>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</si>
  <si>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</si>
  <si>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</si>
  <si>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</si>
  <si>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</si>
  <si>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</si>
  <si>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</si>
  <si>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</si>
  <si>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</si>
  <si>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</si>
  <si>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</si>
  <si>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</si>
  <si>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</si>
  <si>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</si>
  <si>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</si>
  <si>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</si>
  <si>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</si>
  <si>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</si>
  <si>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</si>
  <si>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</si>
  <si>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</si>
  <si>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</si>
  <si>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</si>
  <si>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</si>
  <si>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</si>
  <si>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</si>
  <si>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</si>
  <si>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</si>
  <si>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</si>
  <si>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</si>
  <si>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</si>
  <si>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</si>
  <si>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</si>
  <si>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</si>
  <si>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</si>
  <si>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</si>
  <si>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</si>
  <si>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</si>
  <si>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</si>
  <si>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</si>
  <si>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</si>
  <si>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</si>
  <si>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</si>
  <si>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</si>
  <si>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</si>
  <si>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</si>
  <si>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</si>
  <si>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</si>
  <si>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</si>
  <si>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</si>
  <si>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</si>
  <si>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</si>
  <si>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</si>
  <si>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</si>
  <si>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</si>
  <si>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</si>
  <si>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</si>
  <si>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</si>
  <si>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</si>
  <si>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</si>
  <si>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</si>
  <si>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</si>
  <si>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</si>
  <si>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</si>
  <si>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</si>
  <si>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</si>
  <si>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</si>
  <si>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</si>
  <si>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</si>
  <si>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</si>
  <si>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</si>
  <si>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</si>
  <si>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</si>
  <si>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</si>
  <si>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</si>
  <si>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</si>
  <si>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</si>
  <si>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</si>
  <si>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</si>
  <si>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</si>
  <si>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</si>
  <si>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</si>
  <si>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</si>
  <si>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</si>
  <si>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</si>
  <si>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</si>
  <si>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</si>
  <si>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</si>
  <si>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</si>
  <si>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</si>
  <si>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</si>
  <si>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</si>
  <si>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</si>
  <si>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</si>
  <si>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</si>
  <si>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</si>
  <si>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</si>
  <si>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</si>
  <si>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</si>
  <si>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</si>
  <si>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</si>
  <si>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</si>
  <si>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</si>
  <si>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</si>
  <si>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</si>
  <si>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</si>
  <si>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</si>
  <si>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</si>
  <si>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</si>
  <si>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</si>
  <si>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</si>
  <si>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</si>
  <si>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</si>
  <si>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</si>
  <si>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</si>
  <si>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</si>
  <si>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</si>
  <si>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</si>
  <si>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</si>
  <si>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</si>
  <si>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</si>
  <si>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</si>
  <si>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</si>
  <si>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</si>
  <si>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</si>
  <si>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</si>
  <si>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</si>
  <si>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</si>
  <si>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</si>
  <si>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</si>
  <si>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</si>
  <si>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</si>
  <si>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</si>
  <si>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</si>
  <si>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</si>
  <si>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</si>
  <si>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</si>
  <si>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</si>
  <si>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</si>
  <si>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</si>
  <si>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</si>
  <si>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</si>
  <si>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</si>
  <si>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</si>
  <si>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</si>
  <si>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</si>
  <si>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</si>
  <si>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</si>
  <si>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</si>
  <si>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</si>
  <si>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</si>
  <si>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</si>
  <si>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</si>
  <si>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</si>
  <si>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</si>
  <si>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</si>
  <si>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</si>
  <si>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</si>
  <si>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</si>
  <si>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</si>
  <si>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</si>
  <si>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</si>
  <si>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</si>
  <si>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</si>
  <si>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</si>
  <si>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</si>
  <si>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</si>
  <si>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</si>
  <si>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</si>
  <si>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</si>
  <si>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</si>
  <si>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</si>
  <si>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</si>
  <si>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</si>
  <si>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</si>
  <si>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</si>
  <si>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</si>
  <si>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</si>
  <si>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</si>
  <si>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</si>
  <si>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</si>
  <si>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</si>
  <si>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</si>
  <si>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</si>
  <si>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</si>
  <si>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</si>
  <si>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</si>
  <si>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</si>
  <si>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</si>
  <si>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</si>
  <si>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</si>
  <si>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</si>
  <si>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</si>
  <si>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</si>
  <si>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</si>
  <si>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</si>
  <si>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</si>
  <si>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</si>
  <si>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</si>
  <si>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</si>
  <si>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</si>
  <si>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</si>
  <si>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</si>
  <si>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</si>
  <si>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</si>
  <si>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</si>
  <si>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</si>
  <si>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</si>
  <si>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</si>
  <si>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</si>
  <si>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</si>
  <si>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</si>
  <si>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</si>
  <si>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</si>
  <si>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</si>
  <si>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</si>
  <si>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</si>
  <si>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</si>
  <si>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</si>
  <si>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</si>
  <si>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</si>
  <si>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</si>
  <si>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</si>
  <si>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</si>
  <si>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</si>
  <si>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</si>
  <si>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</si>
  <si>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</si>
  <si>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</si>
  <si>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</si>
  <si>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</si>
  <si>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</si>
  <si>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</si>
  <si>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</si>
  <si>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</si>
  <si>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</si>
  <si>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</si>
  <si>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</si>
  <si>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</si>
  <si>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</si>
  <si>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</si>
  <si>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</si>
  <si>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</si>
  <si>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</si>
  <si>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</si>
  <si>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</si>
  <si>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</si>
  <si>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</si>
  <si>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</si>
  <si>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</si>
  <si>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</si>
  <si>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</si>
  <si>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</si>
  <si>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</si>
  <si>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</si>
  <si>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</si>
  <si>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</si>
  <si>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</si>
  <si>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</si>
  <si>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</si>
  <si>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</si>
  <si>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</si>
  <si>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</si>
  <si>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</si>
  <si>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</si>
  <si>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</si>
  <si>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</si>
  <si>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</si>
  <si>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</si>
  <si>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</si>
  <si>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</si>
  <si>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</si>
  <si>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</si>
  <si>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</si>
  <si>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</si>
  <si>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</si>
  <si>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</si>
  <si>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</si>
  <si>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</si>
  <si>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</si>
  <si>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</si>
  <si>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</si>
  <si>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</si>
  <si>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</si>
  <si>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</si>
  <si>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</si>
  <si>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</si>
  <si>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</si>
  <si>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</si>
  <si>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</si>
  <si>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</si>
  <si>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</si>
  <si>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</si>
  <si>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</si>
  <si>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</si>
  <si>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</si>
  <si>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</si>
  <si>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</si>
  <si>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</si>
  <si>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</si>
  <si>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</si>
  <si>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</si>
  <si>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</si>
  <si>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</si>
  <si>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</si>
  <si>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</si>
  <si>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</si>
  <si>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</si>
  <si>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</si>
  <si>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</si>
  <si>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</si>
  <si>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</si>
  <si>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</si>
  <si>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</si>
  <si>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</si>
  <si>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</si>
  <si>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</si>
  <si>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</si>
  <si>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</si>
  <si>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</si>
  <si>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</si>
  <si>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</si>
  <si>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</si>
  <si>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</si>
  <si>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</si>
  <si>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</si>
  <si>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</si>
  <si>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</si>
  <si>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</si>
  <si>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</si>
  <si>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</si>
  <si>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</si>
  <si>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</si>
  <si>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</si>
  <si>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</si>
  <si>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</si>
  <si>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</si>
  <si>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</si>
  <si>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</si>
  <si>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</si>
  <si>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</si>
  <si>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</si>
  <si>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</si>
  <si>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</si>
  <si>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</si>
  <si>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</si>
  <si>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</si>
  <si>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</si>
  <si>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</si>
  <si>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</si>
  <si>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</si>
  <si>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</si>
  <si>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</si>
  <si>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</si>
  <si>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</si>
  <si>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</si>
  <si>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</si>
  <si>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</si>
  <si>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</si>
  <si>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</si>
  <si>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</si>
  <si>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</si>
  <si>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</si>
  <si>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</si>
  <si>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</si>
  <si>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</si>
  <si>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</si>
  <si>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</si>
  <si>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</si>
  <si>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</si>
  <si>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</si>
  <si>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</si>
  <si>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</si>
  <si>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</si>
  <si>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</si>
  <si>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</si>
  <si>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</si>
  <si>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</si>
  <si>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</si>
  <si>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</si>
  <si>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</si>
  <si>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</si>
  <si>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</si>
  <si>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</si>
  <si>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</si>
  <si>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</si>
  <si>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</si>
  <si>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</si>
  <si>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</si>
  <si>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</si>
  <si>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</si>
  <si>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</si>
  <si>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</si>
  <si>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</si>
  <si>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</si>
  <si>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</si>
  <si>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</si>
  <si>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</si>
  <si>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</si>
  <si>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</si>
  <si>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</si>
  <si>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</si>
  <si>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</si>
  <si>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</si>
  <si>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</si>
  <si>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</si>
  <si>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</si>
  <si>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</si>
  <si>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</si>
  <si>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</si>
  <si>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</si>
  <si>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</si>
  <si>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</si>
  <si>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</si>
  <si>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</si>
  <si>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</si>
  <si>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</si>
  <si>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</si>
  <si>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</si>
  <si>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</si>
  <si>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</si>
  <si>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</si>
  <si>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</si>
  <si>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</si>
  <si>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</si>
  <si>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</si>
  <si>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</si>
  <si>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</si>
  <si>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</si>
  <si>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</si>
  <si>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</si>
  <si>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</si>
  <si>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</si>
  <si>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</si>
  <si>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</si>
  <si>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</si>
  <si>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</si>
  <si>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</si>
  <si>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</si>
  <si>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</si>
  <si>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</si>
  <si>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</si>
  <si>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</si>
  <si>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</si>
  <si>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</si>
  <si>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</si>
  <si>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</si>
  <si>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</si>
  <si>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</si>
  <si>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</si>
  <si>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</si>
  <si>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</si>
  <si>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</si>
  <si>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</si>
  <si>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</si>
  <si>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</si>
  <si>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</si>
  <si>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</si>
  <si>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</si>
  <si>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</si>
  <si>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</si>
  <si>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</si>
  <si>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</si>
  <si>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</si>
  <si>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</si>
  <si>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</si>
  <si>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</si>
  <si>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</si>
  <si>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</si>
  <si>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</si>
  <si>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</si>
  <si>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</si>
  <si>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</si>
  <si>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</si>
  <si>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</si>
  <si>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</si>
  <si>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</si>
  <si>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</si>
  <si>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</si>
  <si>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</si>
  <si>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</si>
  <si>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</si>
  <si>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</si>
  <si>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</si>
  <si>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</si>
  <si>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</si>
  <si>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</si>
  <si>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</si>
  <si>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</si>
  <si>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</si>
  <si>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</si>
  <si>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</si>
  <si>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</si>
  <si>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</si>
  <si>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</si>
  <si>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</si>
  <si>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</si>
  <si>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</si>
  <si>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</si>
  <si>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</si>
  <si>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</si>
  <si>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</si>
  <si>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</si>
  <si>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</si>
  <si>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</si>
  <si>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</si>
  <si>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</si>
  <si>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</si>
  <si>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</si>
  <si>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</si>
  <si>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</si>
  <si>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</si>
  <si>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</si>
  <si>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</si>
  <si>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</si>
  <si>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</si>
  <si>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</si>
  <si>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</si>
  <si>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</si>
  <si>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</si>
  <si>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</si>
  <si>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</si>
  <si>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</si>
  <si>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</si>
  <si>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</si>
  <si>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</si>
  <si>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</si>
  <si>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</si>
  <si>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</si>
  <si>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</si>
  <si>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</si>
  <si>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</si>
  <si>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</si>
  <si>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</si>
  <si>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</si>
  <si>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</si>
  <si>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</si>
  <si>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</si>
  <si>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</si>
  <si>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</si>
  <si>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</si>
  <si>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</si>
  <si>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</si>
  <si>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</si>
  <si>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</si>
  <si>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</si>
  <si>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</si>
  <si>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</si>
  <si>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</si>
  <si>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</si>
  <si>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</si>
  <si>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</si>
  <si>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</si>
  <si>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</si>
  <si>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</si>
  <si>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</si>
  <si>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</si>
  <si>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</si>
  <si>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</si>
  <si>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</si>
  <si>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</si>
  <si>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</si>
  <si>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</si>
  <si>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</si>
  <si>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</si>
  <si>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</si>
  <si>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</si>
  <si>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</si>
  <si>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</si>
  <si>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</si>
  <si>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</si>
  <si>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</si>
  <si>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</si>
  <si>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</si>
  <si>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</si>
  <si>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</si>
  <si>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</si>
  <si>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</si>
  <si>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</si>
  <si>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</si>
  <si>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</si>
  <si>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</si>
  <si>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</si>
  <si>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</si>
  <si>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</si>
  <si>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</si>
  <si>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</si>
  <si>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</si>
  <si>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</si>
  <si>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</si>
  <si>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</si>
  <si>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</si>
  <si>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</si>
  <si>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</si>
  <si>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</si>
  <si>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</si>
  <si>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</si>
  <si>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</si>
  <si>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</si>
  <si>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</si>
  <si>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</si>
  <si>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</si>
  <si>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</si>
  <si>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</si>
  <si>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</si>
  <si>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</si>
  <si>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</si>
  <si>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</si>
  <si>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</si>
  <si>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</si>
  <si>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</si>
  <si>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</si>
  <si>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</si>
  <si>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</si>
  <si>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</si>
  <si>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</si>
  <si>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</si>
  <si>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</si>
  <si>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</si>
  <si>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</si>
  <si>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</si>
  <si>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</si>
  <si>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</si>
  <si>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</si>
  <si>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</si>
  <si>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</si>
  <si>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</si>
  <si>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</si>
  <si>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</si>
  <si>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</si>
  <si>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</si>
  <si>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</si>
  <si>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</si>
  <si>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</si>
  <si>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</si>
  <si>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</si>
  <si>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</si>
  <si>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</si>
  <si>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</si>
  <si>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</si>
  <si>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</si>
  <si>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</si>
  <si>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</si>
  <si>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</si>
  <si>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</si>
  <si>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</si>
  <si>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</si>
  <si>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</si>
  <si>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</si>
  <si>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</si>
  <si>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</si>
  <si>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</si>
  <si>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</si>
  <si>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</si>
  <si>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</si>
  <si>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</si>
  <si>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</si>
  <si>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</si>
  <si>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</si>
  <si>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</si>
  <si>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</si>
  <si>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</si>
  <si>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</si>
  <si>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</si>
  <si>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</si>
  <si>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</si>
  <si>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</si>
  <si>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</si>
  <si>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</si>
  <si>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</si>
  <si>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</si>
  <si>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</si>
  <si>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</si>
  <si>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</si>
  <si>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</si>
  <si>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</si>
  <si>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</si>
  <si>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</si>
  <si>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</si>
  <si>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</si>
  <si>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</si>
  <si>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</si>
  <si>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</si>
  <si>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</si>
  <si>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</si>
  <si>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</si>
  <si>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</si>
  <si>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</si>
  <si>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</si>
  <si>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</si>
  <si>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</si>
  <si>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</si>
  <si>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</si>
  <si>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</si>
  <si>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</si>
  <si>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</si>
  <si>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</si>
  <si>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</si>
  <si>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</si>
  <si>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</si>
  <si>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</si>
  <si>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</si>
  <si>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</si>
  <si>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</si>
  <si>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</si>
  <si>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</si>
  <si>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</si>
  <si>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</si>
  <si>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</si>
  <si>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</si>
  <si>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</si>
  <si>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</si>
  <si>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</si>
  <si>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</si>
  <si>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</si>
  <si>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</si>
  <si>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</si>
  <si>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</si>
  <si>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</si>
  <si>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</si>
  <si>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</si>
  <si>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</si>
  <si>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</si>
  <si>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</si>
  <si>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</si>
  <si>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</si>
  <si>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</si>
  <si>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</si>
  <si>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</si>
  <si>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</si>
  <si>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</si>
  <si>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</si>
  <si>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</si>
  <si>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</si>
  <si>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</si>
  <si>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</si>
  <si>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</si>
  <si>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</si>
  <si>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</si>
  <si>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</si>
  <si>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</si>
  <si>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</si>
  <si>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</si>
  <si>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</si>
  <si>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</si>
  <si>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</si>
  <si>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</si>
  <si>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</si>
  <si>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</si>
  <si>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</si>
  <si>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</si>
  <si>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</si>
  <si>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</si>
  <si>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</si>
  <si>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</si>
  <si>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</si>
  <si>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</si>
  <si>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</si>
  <si>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</si>
  <si>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</si>
  <si>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</si>
  <si>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</si>
  <si>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</si>
  <si>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</si>
  <si>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</si>
  <si>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</si>
  <si>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</si>
  <si>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</si>
  <si>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</si>
  <si>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</si>
  <si>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</si>
  <si>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</si>
  <si>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</si>
  <si>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</si>
  <si>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</si>
  <si>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</si>
  <si>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</si>
  <si>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</si>
  <si>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</si>
  <si>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</si>
  <si>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</si>
  <si>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</si>
  <si>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</si>
  <si>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</si>
  <si>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</si>
  <si>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</si>
  <si>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</si>
  <si>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</si>
  <si>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</si>
  <si>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</si>
  <si>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</si>
  <si>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</si>
  <si>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</si>
  <si>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</si>
  <si>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</si>
  <si>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</si>
  <si>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</si>
  <si>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</si>
  <si>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</si>
  <si>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</si>
  <si>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</si>
  <si>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</si>
  <si>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</si>
  <si>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</si>
  <si>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</si>
  <si>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</si>
  <si>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</si>
  <si>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</si>
  <si>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</si>
  <si>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</si>
  <si>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</si>
  <si>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</si>
  <si>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</si>
  <si>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</si>
  <si>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</si>
  <si>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</si>
  <si>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</si>
  <si>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</si>
  <si>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</si>
  <si>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</si>
  <si>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</si>
  <si>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</si>
  <si>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</si>
  <si>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</si>
  <si>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</si>
  <si>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</si>
  <si>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</si>
  <si>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</si>
  <si>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</si>
  <si>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</si>
  <si>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</si>
  <si>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</si>
  <si>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</si>
  <si>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</si>
  <si>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</si>
  <si>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</si>
  <si>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</si>
  <si>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</si>
  <si>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</si>
  <si>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</si>
  <si>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</si>
  <si>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</si>
  <si>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</si>
  <si>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</si>
  <si>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</si>
  <si>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</si>
  <si>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</si>
  <si>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</si>
  <si>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</si>
  <si>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</si>
  <si>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</si>
  <si>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</si>
  <si>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</si>
  <si>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</si>
  <si>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</si>
  <si>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</si>
  <si>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</si>
  <si>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</si>
  <si>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</si>
  <si>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</si>
  <si>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</si>
  <si>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</si>
  <si>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</si>
  <si>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</si>
  <si>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</si>
  <si>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</si>
  <si>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</si>
  <si>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</si>
  <si>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</si>
  <si>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</si>
  <si>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</si>
  <si>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</si>
  <si>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</si>
  <si>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</si>
  <si>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</si>
  <si>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</si>
  <si>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</si>
  <si>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</si>
  <si>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</si>
  <si>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</si>
  <si>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</si>
  <si>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</si>
  <si>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</si>
  <si>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</si>
  <si>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</si>
  <si>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</si>
  <si>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</si>
  <si>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</si>
  <si>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</si>
  <si>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</si>
  <si>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</si>
  <si>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</si>
  <si>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</si>
  <si>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</si>
  <si>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</si>
  <si>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</si>
  <si>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</si>
  <si>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</si>
  <si>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</si>
  <si>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</si>
  <si>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</si>
  <si>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</si>
  <si>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</si>
  <si>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</si>
  <si>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</si>
  <si>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</si>
  <si>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</si>
  <si>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</si>
  <si>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</si>
  <si>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</si>
  <si>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</si>
  <si>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</si>
  <si>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</si>
  <si>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</si>
  <si>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</si>
  <si>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</si>
  <si>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</si>
  <si>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</si>
  <si>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</si>
  <si>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</si>
  <si>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</si>
  <si>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</si>
  <si>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</si>
  <si>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</si>
  <si>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</si>
  <si>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</si>
  <si>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</si>
  <si>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</si>
  <si>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</si>
  <si>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</si>
  <si>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</si>
  <si>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</si>
  <si>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</si>
  <si>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</si>
  <si>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</si>
  <si>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</si>
  <si>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</si>
  <si>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</si>
  <si>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</si>
  <si>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</si>
  <si>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</si>
  <si>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</si>
  <si>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</si>
  <si>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</si>
  <si>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</si>
  <si>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</si>
  <si>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</si>
  <si>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</si>
  <si>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</si>
  <si>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</si>
  <si>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</si>
  <si>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</si>
  <si>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</si>
  <si>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</si>
  <si>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</si>
  <si>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</si>
  <si>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</si>
  <si>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</si>
  <si>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</si>
  <si>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</si>
  <si>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</si>
  <si>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</si>
  <si>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</si>
  <si>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</si>
  <si>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</si>
  <si>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</si>
  <si>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</si>
  <si>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</si>
  <si>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</si>
  <si>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</si>
  <si>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</si>
  <si>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</si>
  <si>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</si>
  <si>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</si>
  <si>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</si>
  <si>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</si>
  <si>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</si>
  <si>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</si>
  <si>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</si>
  <si>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</si>
  <si>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</si>
  <si>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</si>
  <si>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</si>
  <si>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</si>
  <si>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</si>
  <si>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</si>
  <si>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</si>
  <si>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</si>
  <si>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</si>
  <si>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</si>
  <si>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</si>
  <si>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</si>
  <si>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</si>
  <si>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</si>
  <si>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</si>
  <si>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</si>
  <si>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</si>
  <si>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</si>
  <si>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</si>
  <si>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</si>
  <si>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</si>
  <si>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</si>
  <si>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</si>
  <si>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</si>
  <si>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</si>
  <si>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</si>
  <si>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</si>
  <si>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</si>
  <si>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</si>
  <si>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</si>
  <si>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</si>
  <si>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</si>
  <si>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</si>
  <si>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</si>
  <si>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</si>
  <si>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</si>
  <si>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</si>
  <si>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</si>
  <si>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</si>
  <si>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</si>
  <si>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</si>
  <si>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</si>
  <si>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</si>
  <si>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</si>
  <si>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</si>
  <si>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</si>
  <si>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</si>
  <si>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</si>
  <si>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</si>
  <si>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</si>
  <si>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</si>
  <si>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</si>
  <si>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</si>
  <si>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</si>
  <si>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</si>
  <si>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</si>
  <si>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</si>
  <si>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</si>
  <si>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</si>
  <si>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</si>
  <si>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</si>
  <si>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</si>
  <si>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</si>
  <si>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</si>
  <si>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</si>
  <si>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</si>
  <si>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</si>
  <si>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</si>
  <si>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</si>
  <si>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</si>
  <si>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</si>
  <si>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</si>
  <si>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</si>
  <si>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</si>
  <si>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</si>
  <si>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</si>
  <si>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</si>
  <si>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</si>
  <si>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</si>
  <si>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</si>
  <si>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</si>
  <si>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</si>
  <si>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</si>
  <si>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</si>
  <si>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</si>
  <si>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</si>
  <si>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</si>
  <si>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</si>
  <si>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</si>
  <si>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</si>
  <si>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</si>
  <si>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</si>
  <si>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</si>
  <si>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</si>
  <si>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</si>
  <si>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</si>
  <si>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</si>
  <si>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</si>
  <si>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</si>
  <si>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</si>
  <si>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</si>
  <si>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</si>
  <si>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</si>
  <si>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</si>
  <si>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</si>
  <si>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</si>
  <si>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</si>
  <si>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</si>
  <si>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</si>
  <si>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</si>
  <si>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</si>
  <si>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</si>
  <si>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</si>
  <si>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</si>
  <si>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</si>
  <si>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</si>
  <si>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</si>
  <si>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</si>
  <si>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</si>
  <si>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</si>
  <si>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</si>
  <si>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</si>
  <si>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</si>
  <si>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</si>
  <si>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</si>
  <si>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</si>
  <si>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</si>
  <si>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</si>
  <si>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</si>
  <si>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</si>
  <si>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</si>
  <si>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</si>
  <si>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</si>
  <si>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</si>
  <si>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</si>
  <si>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</si>
  <si>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</si>
  <si>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</si>
  <si>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</si>
  <si>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</si>
  <si>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</si>
  <si>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</si>
  <si>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</si>
  <si>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</si>
  <si>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</si>
  <si>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</si>
  <si>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</si>
  <si>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</si>
  <si>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</si>
  <si>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</si>
  <si>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</si>
  <si>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</si>
  <si>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</si>
  <si>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</si>
  <si>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</si>
  <si>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</si>
  <si>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</si>
  <si>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</si>
  <si>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</si>
  <si>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</si>
  <si>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</si>
  <si>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</si>
  <si>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</si>
  <si>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</si>
  <si>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</si>
  <si>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</si>
  <si>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</si>
  <si>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</si>
  <si>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</si>
  <si>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</si>
  <si>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</si>
  <si>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</si>
  <si>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</si>
  <si>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</si>
  <si>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</si>
  <si>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</si>
  <si>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</si>
  <si>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</si>
  <si>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</si>
  <si>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</si>
  <si>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</si>
  <si>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</si>
  <si>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</si>
  <si>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</si>
  <si>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</si>
  <si>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</si>
  <si>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</si>
  <si>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</si>
  <si>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</si>
  <si>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</si>
  <si>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</si>
  <si>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</si>
  <si>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</si>
  <si>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</si>
  <si>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</si>
  <si>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</si>
  <si>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</si>
  <si>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</si>
  <si>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</si>
  <si>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</si>
  <si>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</si>
  <si>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</si>
  <si>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</si>
  <si>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</si>
  <si>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</si>
  <si>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</si>
  <si>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</si>
  <si>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</si>
  <si>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</si>
  <si>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</si>
  <si>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</si>
  <si>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</si>
  <si>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</si>
  <si>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</si>
  <si>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</si>
  <si>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</si>
  <si>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</si>
  <si>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</si>
  <si>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</si>
  <si>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</si>
  <si>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</si>
  <si>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</si>
  <si>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</si>
  <si>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</si>
  <si>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</si>
  <si>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</si>
  <si>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</si>
  <si>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</si>
  <si>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</si>
  <si>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</si>
  <si>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</si>
  <si>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</si>
  <si>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</si>
  <si>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</si>
  <si>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</si>
  <si>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</si>
  <si>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</si>
  <si>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</si>
  <si>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</si>
  <si>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</si>
  <si>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</si>
  <si>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</si>
  <si>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</si>
  <si>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</si>
  <si>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</si>
  <si>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</si>
  <si>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</si>
  <si>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</si>
  <si>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</si>
  <si>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</si>
  <si>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</si>
  <si>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</si>
  <si>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</si>
  <si>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</si>
  <si>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</si>
  <si>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</si>
  <si>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</si>
  <si>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</si>
  <si>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</si>
  <si>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</si>
  <si>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</si>
  <si>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</si>
  <si>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</si>
  <si>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</si>
  <si>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</si>
  <si>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</si>
  <si>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</si>
  <si>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</si>
  <si>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</si>
  <si>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</si>
  <si>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</si>
  <si>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</si>
  <si>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</si>
  <si>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</si>
  <si>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</si>
  <si>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</si>
  <si>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</si>
  <si>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</si>
  <si>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</si>
  <si>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</si>
  <si>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</si>
  <si>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</si>
  <si>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</si>
  <si>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</si>
  <si>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</si>
  <si>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</si>
  <si>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</si>
  <si>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</si>
  <si>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</si>
  <si>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</si>
  <si>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</si>
  <si>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</si>
  <si>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</si>
  <si>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</si>
  <si>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</si>
  <si>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</si>
  <si>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</si>
  <si>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</si>
  <si>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</si>
  <si>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</si>
  <si>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</si>
  <si>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</si>
  <si>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</si>
  <si>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</si>
  <si>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</si>
  <si>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</si>
  <si>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</si>
  <si>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</si>
  <si>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</si>
  <si>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</si>
  <si>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</si>
  <si>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</si>
  <si>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</si>
  <si>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</si>
  <si>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</si>
  <si>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</si>
  <si>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</si>
  <si>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</si>
  <si>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</si>
  <si>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</si>
  <si>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</si>
  <si>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</si>
  <si>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</si>
  <si>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</si>
  <si>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</si>
  <si>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</si>
  <si>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</si>
  <si>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</si>
  <si>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</si>
  <si>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</si>
  <si>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</si>
  <si>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</si>
  <si>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</si>
  <si>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</si>
  <si>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</si>
  <si>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</si>
  <si>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</si>
  <si>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</si>
  <si>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</si>
  <si>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</si>
  <si>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</si>
  <si>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</si>
  <si>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</si>
  <si>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</si>
  <si>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</si>
  <si>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</si>
  <si>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</si>
  <si>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</si>
  <si>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</si>
  <si>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</si>
  <si>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</si>
  <si>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</si>
  <si>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</si>
  <si>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</si>
  <si>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</si>
  <si>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</si>
  <si>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</si>
  <si>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</si>
  <si>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</si>
  <si>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</si>
  <si>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</si>
  <si>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</si>
  <si>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</si>
  <si>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</si>
  <si>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</si>
  <si>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</si>
  <si>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</si>
  <si>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</si>
  <si>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</si>
  <si>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</si>
  <si>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</si>
  <si>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</si>
  <si>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</si>
  <si>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</si>
  <si>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</si>
  <si>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</si>
  <si>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</si>
  <si>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</si>
  <si>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</si>
  <si>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</si>
  <si>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</si>
  <si>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</si>
  <si>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</si>
  <si>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</si>
  <si>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</si>
  <si>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</si>
  <si>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</si>
  <si>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</si>
  <si>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</si>
  <si>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</si>
  <si>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</si>
  <si>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</si>
  <si>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</si>
  <si>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</si>
  <si>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</si>
  <si>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</si>
  <si>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</si>
  <si>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</si>
  <si>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</si>
  <si>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</si>
  <si>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</si>
  <si>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</si>
  <si>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</si>
  <si>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</si>
  <si>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</si>
  <si>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</si>
  <si>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</si>
  <si>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</si>
  <si>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</si>
  <si>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</si>
  <si>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</si>
  <si>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</si>
  <si>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</si>
  <si>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</si>
  <si>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</si>
  <si>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</si>
  <si>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</si>
  <si>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</si>
  <si>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</si>
  <si>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</si>
  <si>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</si>
  <si>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</si>
  <si>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</si>
  <si>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</si>
  <si>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</si>
  <si>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</si>
  <si>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</si>
  <si>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</si>
  <si>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</si>
  <si>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</si>
  <si>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</si>
  <si>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</si>
  <si>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</si>
  <si>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</si>
  <si>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</si>
  <si>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</si>
  <si>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</si>
  <si>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</si>
  <si>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</si>
  <si>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</si>
  <si>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</si>
  <si>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</si>
  <si>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</si>
  <si>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</si>
  <si>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</si>
  <si>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</si>
  <si>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</si>
  <si>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</si>
  <si>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</si>
  <si>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</si>
  <si>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</si>
  <si>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</si>
  <si>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</si>
  <si>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</si>
  <si>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</si>
  <si>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</si>
  <si>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</si>
  <si>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</si>
  <si>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</si>
  <si>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</si>
  <si>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</si>
  <si>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</si>
  <si>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</si>
  <si>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</si>
  <si>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</si>
  <si>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</si>
  <si>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</si>
  <si>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</si>
  <si>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</si>
  <si>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</si>
  <si>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</si>
  <si>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</si>
  <si>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</si>
  <si>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</si>
  <si>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</si>
  <si>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</si>
  <si>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</si>
  <si>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</si>
  <si>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</si>
  <si>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</si>
  <si>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</si>
  <si>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</si>
  <si>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</si>
  <si>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</si>
  <si>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</si>
  <si>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</si>
  <si>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</si>
  <si>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</si>
  <si>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</si>
  <si>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</si>
  <si>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</si>
  <si>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</si>
  <si>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</si>
  <si>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</si>
  <si>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</si>
  <si>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</si>
  <si>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</si>
  <si>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</si>
  <si>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</si>
  <si>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</si>
  <si>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</si>
  <si>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</si>
  <si>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</si>
  <si>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</si>
  <si>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</si>
  <si>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</si>
  <si>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</si>
  <si>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</si>
  <si>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</si>
  <si>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</si>
  <si>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</si>
  <si>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</si>
  <si>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</si>
  <si>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</si>
  <si>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</si>
  <si>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</si>
  <si>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</si>
  <si>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</si>
  <si>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</si>
  <si>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</si>
  <si>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</si>
  <si>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</si>
  <si>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</si>
  <si>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</si>
  <si>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</si>
  <si>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</si>
  <si>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</si>
  <si>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</si>
  <si>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</si>
  <si>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</si>
  <si>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</si>
  <si>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</si>
  <si>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</si>
  <si>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</si>
  <si>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</si>
  <si>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</si>
  <si>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</si>
  <si>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</si>
  <si>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</si>
  <si>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</si>
  <si>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</si>
  <si>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</si>
  <si>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</si>
  <si>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</si>
  <si>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</si>
  <si>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</si>
  <si>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</si>
  <si>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</si>
  <si>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</si>
  <si>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</si>
  <si>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</si>
  <si>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</si>
  <si>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</si>
  <si>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</si>
  <si>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</si>
  <si>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</si>
  <si>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</si>
  <si>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</si>
  <si>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</si>
  <si>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</si>
  <si>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</si>
  <si>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</si>
  <si>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</si>
  <si>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</si>
  <si>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</si>
  <si>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</si>
  <si>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</si>
  <si>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</si>
  <si>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</si>
  <si>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</si>
  <si>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</si>
  <si>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</si>
  <si>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</si>
  <si>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</si>
  <si>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</si>
  <si>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</si>
  <si>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</si>
  <si>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</si>
  <si>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</si>
  <si>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</si>
  <si>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</si>
  <si>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</si>
  <si>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</si>
  <si>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</si>
  <si>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</si>
  <si>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</si>
  <si>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</si>
  <si>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</si>
  <si>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</si>
  <si>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</si>
  <si>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</si>
  <si>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</si>
  <si>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</si>
  <si>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</si>
  <si>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</si>
  <si>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</si>
  <si>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</si>
  <si>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</si>
  <si>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</si>
  <si>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</si>
  <si>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</si>
  <si>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</si>
  <si>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</si>
  <si>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</si>
  <si>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</si>
  <si>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</si>
  <si>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</si>
  <si>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</si>
  <si>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</si>
  <si>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</si>
  <si>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</si>
  <si>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</si>
  <si>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</si>
  <si>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</si>
  <si>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</si>
  <si>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</si>
  <si>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</si>
  <si>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</si>
  <si>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</si>
  <si>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</si>
  <si>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</si>
  <si>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</si>
  <si>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</si>
  <si>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</si>
  <si>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</si>
  <si>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</si>
  <si>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</si>
  <si>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</si>
  <si>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</si>
  <si>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</si>
  <si>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</si>
  <si>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</si>
  <si>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</si>
  <si>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</si>
  <si>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</si>
  <si>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</si>
  <si>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</si>
  <si>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</si>
  <si>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</si>
  <si>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</si>
  <si>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</si>
  <si>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</si>
  <si>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</si>
  <si>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</si>
  <si>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</si>
  <si>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</si>
  <si>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</si>
  <si>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</si>
  <si>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</si>
  <si>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</si>
  <si>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</si>
  <si>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</si>
  <si>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</si>
  <si>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</si>
  <si>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</si>
  <si>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</si>
  <si>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</si>
  <si>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</si>
  <si>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</si>
  <si>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</si>
  <si>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</si>
  <si>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</si>
  <si>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</si>
  <si>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</si>
  <si>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</si>
  <si>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</si>
  <si>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</si>
  <si>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</si>
  <si>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</si>
  <si>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</si>
  <si>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</si>
  <si>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</si>
  <si>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</si>
  <si>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</si>
  <si>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</si>
  <si>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</si>
  <si>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</si>
  <si>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</si>
  <si>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</si>
  <si>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</si>
  <si>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</si>
  <si>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</si>
  <si>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</si>
  <si>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</si>
  <si>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</si>
  <si>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</si>
  <si>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</si>
  <si>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</si>
  <si>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</si>
  <si>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</si>
  <si>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</si>
  <si>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</si>
  <si>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</si>
  <si>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</si>
  <si>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</si>
  <si>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</si>
  <si>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</si>
  <si>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</si>
  <si>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</si>
  <si>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</si>
  <si>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</si>
  <si>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</si>
  <si>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</si>
  <si>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</si>
  <si>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</si>
  <si>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</si>
  <si>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</si>
  <si>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</si>
  <si>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</si>
  <si>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</si>
  <si>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</si>
  <si>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</si>
  <si>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</si>
  <si>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</si>
  <si>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</si>
  <si>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</si>
  <si>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</si>
  <si>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</si>
  <si>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</si>
  <si>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</si>
  <si>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</si>
  <si>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</si>
  <si>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</si>
  <si>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</si>
  <si>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</si>
  <si>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</si>
  <si>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</si>
  <si>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</si>
  <si>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</si>
  <si>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</si>
  <si>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</si>
  <si>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</si>
  <si>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</si>
  <si>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</si>
  <si>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</si>
  <si>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</si>
  <si>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</si>
  <si>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</si>
  <si>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</si>
  <si>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</si>
  <si>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</si>
  <si>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</si>
  <si>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</si>
  <si>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</si>
  <si>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</si>
  <si>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</si>
  <si>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</si>
  <si>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</si>
  <si>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</si>
  <si>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</si>
  <si>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</si>
  <si>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</si>
  <si>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</si>
  <si>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</si>
  <si>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</si>
  <si>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</si>
  <si>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</si>
  <si>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</si>
  <si>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</si>
  <si>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</si>
  <si>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</si>
  <si>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</si>
  <si>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</si>
  <si>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</si>
  <si>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</si>
  <si>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</si>
  <si>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</si>
  <si>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</si>
  <si>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</si>
  <si>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</si>
  <si>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</si>
  <si>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</si>
  <si>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</si>
  <si>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</si>
  <si>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</si>
  <si>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</si>
  <si>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</si>
  <si>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</si>
  <si>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</si>
  <si>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</si>
  <si>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</si>
  <si>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</si>
  <si>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</si>
  <si>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</si>
  <si>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</si>
  <si>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</si>
  <si>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</si>
  <si>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</si>
  <si>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</si>
  <si>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</si>
  <si>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</si>
  <si>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</si>
  <si>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</si>
  <si>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</si>
  <si>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</si>
  <si>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</si>
  <si>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</si>
  <si>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</si>
  <si>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</si>
  <si>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</si>
  <si>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</si>
  <si>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</si>
  <si>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</si>
  <si>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</si>
  <si>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</si>
  <si>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</si>
  <si>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</si>
  <si>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</si>
  <si>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</si>
  <si>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</si>
  <si>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</si>
  <si>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</si>
  <si>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</si>
  <si>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</si>
  <si>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</si>
  <si>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</si>
  <si>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</si>
  <si>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</si>
  <si>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</si>
  <si>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</si>
  <si>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</si>
  <si>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</si>
  <si>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</si>
  <si>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</si>
  <si>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</si>
  <si>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</si>
  <si>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</si>
  <si>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</si>
  <si>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</si>
  <si>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</si>
  <si>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</si>
  <si>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</si>
  <si>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</si>
  <si>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</si>
  <si>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</si>
  <si>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</si>
  <si>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</si>
  <si>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</si>
  <si>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</si>
  <si>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</si>
  <si>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</si>
  <si>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</si>
  <si>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</si>
  <si>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</si>
  <si>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</si>
  <si>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</si>
  <si>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</si>
  <si>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</si>
  <si>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</si>
  <si>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</si>
  <si>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</si>
  <si>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</si>
  <si>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</si>
  <si>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</si>
  <si>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</si>
  <si>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</si>
  <si>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</si>
  <si>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</si>
  <si>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</si>
  <si>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</si>
  <si>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</si>
  <si>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</si>
  <si>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</si>
  <si>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</si>
  <si>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</si>
  <si>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</si>
  <si>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</si>
  <si>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</si>
  <si>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</si>
  <si>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</si>
  <si>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</si>
  <si>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</si>
  <si>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</si>
  <si>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</si>
  <si>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</si>
  <si>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</si>
  <si>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</si>
  <si>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</si>
  <si>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</si>
  <si>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</si>
  <si>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</si>
  <si>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</si>
  <si>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</si>
  <si>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</si>
  <si>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</si>
  <si>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</si>
  <si>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</si>
  <si>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</si>
  <si>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</si>
  <si>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</si>
  <si>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</si>
  <si>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</si>
  <si>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</si>
  <si>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</si>
  <si>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</si>
  <si>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</si>
  <si>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</si>
  <si>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</si>
  <si>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</si>
  <si>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</si>
  <si>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</si>
  <si>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</si>
  <si>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</si>
  <si>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</si>
  <si>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</si>
  <si>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</si>
  <si>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</si>
  <si>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</si>
  <si>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</si>
  <si>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</si>
  <si>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</si>
  <si>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</si>
  <si>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</si>
  <si>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</si>
  <si>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</si>
  <si>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</si>
  <si>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</si>
  <si>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</si>
  <si>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</si>
  <si>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</si>
  <si>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</si>
  <si>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</si>
  <si>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</si>
  <si>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</si>
  <si>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</si>
  <si>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</si>
  <si>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</si>
  <si>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</si>
  <si>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</si>
  <si>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</si>
  <si>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</si>
  <si>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</si>
  <si>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</si>
  <si>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</si>
  <si>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</si>
  <si>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</si>
  <si>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</si>
  <si>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</si>
  <si>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</si>
  <si>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</si>
  <si>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</si>
  <si>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</si>
  <si>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</si>
  <si>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</si>
  <si>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</si>
  <si>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</si>
  <si>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</si>
  <si>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</si>
  <si>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</si>
  <si>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</si>
  <si>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</si>
  <si>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</si>
  <si>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</si>
  <si>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</si>
  <si>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</si>
  <si>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</si>
  <si>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</si>
  <si>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</si>
  <si>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</si>
  <si>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</si>
  <si>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</si>
  <si>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</si>
  <si>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</si>
  <si>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</si>
  <si>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</si>
  <si>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</si>
  <si>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</si>
  <si>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</si>
  <si>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</si>
  <si>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</si>
  <si>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</si>
  <si>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</si>
  <si>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</si>
  <si>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</si>
  <si>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</si>
  <si>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</si>
  <si>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</si>
  <si>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</si>
  <si>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</si>
  <si>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</si>
  <si>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</si>
  <si>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</si>
  <si>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</si>
  <si>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</si>
  <si>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</si>
  <si>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</si>
  <si>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</si>
  <si>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</si>
  <si>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</si>
  <si>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</si>
  <si>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</si>
  <si>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</si>
  <si>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</si>
  <si>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</si>
  <si>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</si>
  <si>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</si>
  <si>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</si>
  <si>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</si>
  <si>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</si>
  <si>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</si>
  <si>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</si>
  <si>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</si>
  <si>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</si>
  <si>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</si>
  <si>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</si>
  <si>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</si>
  <si>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</si>
  <si>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</si>
  <si>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</si>
  <si>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</si>
  <si>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</si>
  <si>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</si>
  <si>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</si>
  <si>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</si>
  <si>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</si>
  <si>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</si>
  <si>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</si>
  <si>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</si>
  <si>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</si>
  <si>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</si>
  <si>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</si>
  <si>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</si>
  <si>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</si>
  <si>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</si>
  <si>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</si>
  <si>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</si>
  <si>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</si>
  <si>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</si>
  <si>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</si>
  <si>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</si>
  <si>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</si>
  <si>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</si>
  <si>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</si>
  <si>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</si>
  <si>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</si>
  <si>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</si>
  <si>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</si>
  <si>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</si>
  <si>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</si>
  <si>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</si>
  <si>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</si>
  <si>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</si>
  <si>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</si>
  <si>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</si>
  <si>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</si>
  <si>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</si>
  <si>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</si>
  <si>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</si>
  <si>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</si>
  <si>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</si>
  <si>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</si>
  <si>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</si>
  <si>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</si>
  <si>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</si>
  <si>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</si>
  <si>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</si>
  <si>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</si>
  <si>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</si>
  <si>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</si>
  <si>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</si>
  <si>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</si>
  <si>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</si>
  <si>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</si>
  <si>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</si>
  <si>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</si>
  <si>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</si>
  <si>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</si>
  <si>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</si>
  <si>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</si>
  <si>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</si>
  <si>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</si>
  <si>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</si>
  <si>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</si>
  <si>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</si>
  <si>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</si>
  <si>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</si>
  <si>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</si>
  <si>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</si>
  <si>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</si>
  <si>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</si>
  <si>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</si>
  <si>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</si>
  <si>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</si>
  <si>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</si>
  <si>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</si>
  <si>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</si>
  <si>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</si>
  <si>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</si>
  <si>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</si>
  <si>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</si>
  <si>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</si>
  <si>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</si>
  <si>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</si>
  <si>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</si>
  <si>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</si>
  <si>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</si>
  <si>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</si>
  <si>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</si>
  <si>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</si>
  <si>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</si>
  <si>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</si>
  <si>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</si>
  <si>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</si>
  <si>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</si>
  <si>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</si>
  <si>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</si>
  <si>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</si>
  <si>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</si>
  <si>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</si>
  <si>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</si>
  <si>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</si>
  <si>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</si>
  <si>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</si>
  <si>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</si>
  <si>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</si>
  <si>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</si>
  <si>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</si>
  <si>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</si>
  <si>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</si>
  <si>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</si>
  <si>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</si>
  <si>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</si>
  <si>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</si>
  <si>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</si>
  <si>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</si>
  <si>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</si>
  <si>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</si>
  <si>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</si>
  <si>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</si>
  <si>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</si>
  <si>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</si>
  <si>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</si>
  <si>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</si>
  <si>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</si>
  <si>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</si>
  <si>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</si>
  <si>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</si>
  <si>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</si>
  <si>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</si>
  <si>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</si>
  <si>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</si>
  <si>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</si>
  <si>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</si>
  <si>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</si>
  <si>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</si>
  <si>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</si>
  <si>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</si>
  <si>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</si>
  <si>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</si>
  <si>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</si>
  <si>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</si>
  <si>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</si>
  <si>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</si>
  <si>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</si>
  <si>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</si>
  <si>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</si>
  <si>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</si>
  <si>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</si>
  <si>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</si>
  <si>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</si>
  <si>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</si>
  <si>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</si>
  <si>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</si>
  <si>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</si>
  <si>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</si>
  <si>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</si>
  <si>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</si>
  <si>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</si>
  <si>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</si>
  <si>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</si>
  <si>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</si>
  <si>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</si>
  <si>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</si>
  <si>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</si>
  <si>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</si>
  <si>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</si>
  <si>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</si>
  <si>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</si>
  <si>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</si>
  <si>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</si>
  <si>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</si>
  <si>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</si>
  <si>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</si>
  <si>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</si>
  <si>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</si>
  <si>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</si>
  <si>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</si>
  <si>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</si>
  <si>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</si>
  <si>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</si>
  <si>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</si>
  <si>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</si>
  <si>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</si>
  <si>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</si>
  <si>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</si>
  <si>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</si>
  <si>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</si>
  <si>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</si>
  <si>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</si>
  <si>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</si>
  <si>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</si>
  <si>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</si>
  <si>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</si>
  <si>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</si>
  <si>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</si>
  <si>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</si>
  <si>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</si>
  <si>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</si>
  <si>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</si>
  <si>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</si>
  <si>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</si>
  <si>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</si>
  <si>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</si>
  <si>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</si>
  <si>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</si>
  <si>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</si>
  <si>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</si>
  <si>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</si>
  <si>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</si>
  <si>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</si>
  <si>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</si>
  <si>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</si>
  <si>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</si>
  <si>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</si>
  <si>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</si>
  <si>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</si>
  <si>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</si>
  <si>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</si>
  <si>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</si>
  <si>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</si>
  <si>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</si>
  <si>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</si>
  <si>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</si>
  <si>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</si>
  <si>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</si>
  <si>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</si>
  <si>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</si>
  <si>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</si>
  <si>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</si>
  <si>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</si>
  <si>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</si>
  <si>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</si>
  <si>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</si>
  <si>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</si>
  <si>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</si>
  <si>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</si>
  <si>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</si>
  <si>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</si>
  <si>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</si>
  <si>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</si>
  <si>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</si>
  <si>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</si>
  <si>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</si>
  <si>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</si>
  <si>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</si>
  <si>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</si>
  <si>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</si>
  <si>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</si>
  <si>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</si>
  <si>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</si>
  <si>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</si>
  <si>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</si>
  <si>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</si>
  <si>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</si>
  <si>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</si>
  <si>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</si>
  <si>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</si>
  <si>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</si>
  <si>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</si>
  <si>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</si>
  <si>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</si>
  <si>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</si>
  <si>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</si>
  <si>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</si>
  <si>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</si>
  <si>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</si>
  <si>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</si>
  <si>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</si>
  <si>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</si>
  <si>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</si>
  <si>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</si>
  <si>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</si>
  <si>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</si>
  <si>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</si>
  <si>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</si>
  <si>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</si>
  <si>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</si>
  <si>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</si>
  <si>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</si>
  <si>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</si>
  <si>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</si>
  <si>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</si>
  <si>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</si>
  <si>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</si>
  <si>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</si>
  <si>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</si>
  <si>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</si>
  <si>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</si>
  <si>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</si>
  <si>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</si>
  <si>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</si>
  <si>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</si>
  <si>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</si>
  <si>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</si>
  <si>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</si>
  <si>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</si>
  <si>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</si>
  <si>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</si>
  <si>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</si>
  <si>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</si>
  <si>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</si>
  <si>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</si>
  <si>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</si>
  <si>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</si>
  <si>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</si>
  <si>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</si>
  <si>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</si>
  <si>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</si>
  <si>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</si>
  <si>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</si>
  <si>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</si>
  <si>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</si>
  <si>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</si>
  <si>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</si>
  <si>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</si>
  <si>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</si>
  <si>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</si>
  <si>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</si>
  <si>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</si>
  <si>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</si>
  <si>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</si>
  <si>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</si>
  <si>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</si>
  <si>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</si>
  <si>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</si>
  <si>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</si>
  <si>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</si>
  <si>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</si>
  <si>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</si>
  <si>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</si>
  <si>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</si>
  <si>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</si>
  <si>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</si>
  <si>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</si>
  <si>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</si>
  <si>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</si>
  <si>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</si>
  <si>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</si>
  <si>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</si>
  <si>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</si>
  <si>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</si>
  <si>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</si>
  <si>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</si>
  <si>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</si>
  <si>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</si>
  <si>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</si>
  <si>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</si>
  <si>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</si>
  <si>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</si>
  <si>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</si>
  <si>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</si>
  <si>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</si>
  <si>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</si>
  <si>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</si>
  <si>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</si>
  <si>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</si>
  <si>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</si>
  <si>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</si>
  <si>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</si>
  <si>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</si>
  <si>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</si>
  <si>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</si>
  <si>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</si>
  <si>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</si>
  <si>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</si>
  <si>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</si>
  <si>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</si>
  <si>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</si>
  <si>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</si>
  <si>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</si>
  <si>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</si>
  <si>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</si>
  <si>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</si>
  <si>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</si>
  <si>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</si>
  <si>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</si>
  <si>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</si>
  <si>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</si>
  <si>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</si>
  <si>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</si>
  <si>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</si>
  <si>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</si>
  <si>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</si>
  <si>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</si>
  <si>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</si>
  <si>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</si>
  <si>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</si>
  <si>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</si>
  <si>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</si>
  <si>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</si>
  <si>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</si>
  <si>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</si>
  <si>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</si>
  <si>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</si>
  <si>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</si>
  <si>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</si>
  <si>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</si>
  <si>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</si>
  <si>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</si>
  <si>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</si>
  <si>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</si>
  <si>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</si>
  <si>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</si>
  <si>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</si>
  <si>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</si>
  <si>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</si>
  <si>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</si>
  <si>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</si>
  <si>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</si>
  <si>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</si>
  <si>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</si>
  <si>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</si>
  <si>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</si>
  <si>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</si>
  <si>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</si>
  <si>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</si>
  <si>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</si>
  <si>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</si>
  <si>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</si>
  <si>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</si>
  <si>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</si>
  <si>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</si>
  <si>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</si>
  <si>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</si>
  <si>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</si>
  <si>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</si>
  <si>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</si>
  <si>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</si>
  <si>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</si>
  <si>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</si>
  <si>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</si>
  <si>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</si>
  <si>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</si>
  <si>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</si>
  <si>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</si>
  <si>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</si>
  <si>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</si>
  <si>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</si>
  <si>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</si>
  <si>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</si>
  <si>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</si>
  <si>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</si>
  <si>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</si>
  <si>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</si>
  <si>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</si>
  <si>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</si>
  <si>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</si>
  <si>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</si>
  <si>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</si>
  <si>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</si>
  <si>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</si>
  <si>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</si>
  <si>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</si>
  <si>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</si>
  <si>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</si>
  <si>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</si>
  <si>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</si>
  <si>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</si>
  <si>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</si>
  <si>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</si>
  <si>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</si>
  <si>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</si>
  <si>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</si>
  <si>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</si>
  <si>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</si>
  <si>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</si>
  <si>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</si>
  <si>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</si>
  <si>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</si>
  <si>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</si>
  <si>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</si>
  <si>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</si>
  <si>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</si>
  <si>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</si>
  <si>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</si>
  <si>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</si>
  <si>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</si>
  <si>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</si>
  <si>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</si>
  <si>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</si>
  <si>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</si>
  <si>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</si>
  <si>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</si>
  <si>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</si>
  <si>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</si>
  <si>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</si>
  <si>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</si>
  <si>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</si>
  <si>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</si>
  <si>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</si>
  <si>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</si>
  <si>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</si>
  <si>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</si>
  <si>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</si>
  <si>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</si>
  <si>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</si>
  <si>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</si>
  <si>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</si>
  <si>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</si>
  <si>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</si>
  <si>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</si>
  <si>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</si>
  <si>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</si>
  <si>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</si>
  <si>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</si>
  <si>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</si>
  <si>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</si>
  <si>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</si>
  <si>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</si>
  <si>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</si>
  <si>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</si>
  <si>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</si>
  <si>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</si>
  <si>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</si>
  <si>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</si>
  <si>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</si>
  <si>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</si>
  <si>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</si>
  <si>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</si>
  <si>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</si>
  <si>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</si>
  <si>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</si>
  <si>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</si>
  <si>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</si>
  <si>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</si>
  <si>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</si>
  <si>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</si>
  <si>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</si>
  <si>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</si>
  <si>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</si>
  <si>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</si>
  <si>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</si>
  <si>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</si>
  <si>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</si>
  <si>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</si>
  <si>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</si>
  <si>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</si>
  <si>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</si>
  <si>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</si>
  <si>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</si>
  <si>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</si>
  <si>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</si>
  <si>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</si>
  <si>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</si>
  <si>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</si>
  <si>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</si>
  <si>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</si>
  <si>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</si>
  <si>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</si>
  <si>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</si>
  <si>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</si>
  <si>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</si>
  <si>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</si>
  <si>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</si>
  <si>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</si>
  <si>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</si>
  <si>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</si>
  <si>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</si>
  <si>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</si>
  <si>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</si>
  <si>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</si>
  <si>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</si>
  <si>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</si>
  <si>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</si>
  <si>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</si>
  <si>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</si>
  <si>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</si>
  <si>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</si>
  <si>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</si>
  <si>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</si>
  <si>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</si>
  <si>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</si>
  <si>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</si>
  <si>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</si>
  <si>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</si>
  <si>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</si>
  <si>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</si>
  <si>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</si>
  <si>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</si>
  <si>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</si>
  <si>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</si>
  <si>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</si>
  <si>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</si>
  <si>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</si>
  <si>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</si>
  <si>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</si>
  <si>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</si>
  <si>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</si>
  <si>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</si>
  <si>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</si>
  <si>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</si>
  <si>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</si>
  <si>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</si>
  <si>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</si>
  <si>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</si>
  <si>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</si>
  <si>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</si>
  <si>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</si>
  <si>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</si>
  <si>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</si>
  <si>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</si>
  <si>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</si>
  <si>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</si>
  <si>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</si>
  <si>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</si>
  <si>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</si>
  <si>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</si>
  <si>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</si>
  <si>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</si>
  <si>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</si>
  <si>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</si>
  <si>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</si>
  <si>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</si>
  <si>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</si>
  <si>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</si>
  <si>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</si>
  <si>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</si>
  <si>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</si>
  <si>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</si>
  <si>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</si>
  <si>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</si>
  <si>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</si>
  <si>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</si>
  <si>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</si>
  <si>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</si>
  <si>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</si>
  <si>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</si>
  <si>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</si>
  <si>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</si>
  <si>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</si>
  <si>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</si>
  <si>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</si>
  <si>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</si>
  <si>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</si>
  <si>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</si>
  <si>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</si>
  <si>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</si>
  <si>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</si>
  <si>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</si>
  <si>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</si>
  <si>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</si>
  <si>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</si>
  <si>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</si>
  <si>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</si>
  <si>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</si>
  <si>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</si>
  <si>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</si>
  <si>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</si>
  <si>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</si>
  <si>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</si>
  <si>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</si>
  <si>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</si>
  <si>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</si>
  <si>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</si>
  <si>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</si>
  <si>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</si>
  <si>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</si>
  <si>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</si>
  <si>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</si>
  <si>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</si>
  <si>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</si>
  <si>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</si>
  <si>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</si>
  <si>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</si>
  <si>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</si>
  <si>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</si>
  <si>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</si>
  <si>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</si>
  <si>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</si>
  <si>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</si>
  <si>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</si>
  <si>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</si>
  <si>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</si>
  <si>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</si>
  <si>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</si>
  <si>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</si>
  <si>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</si>
  <si>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</si>
  <si>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</si>
  <si>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</si>
  <si>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</si>
  <si>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</si>
  <si>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</si>
  <si>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</si>
  <si>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</si>
  <si>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</si>
  <si>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</si>
  <si>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</si>
  <si>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</si>
  <si>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</si>
  <si>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</si>
  <si>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</si>
  <si>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</si>
  <si>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</si>
  <si>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</si>
  <si>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</si>
  <si>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</si>
  <si>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</si>
  <si>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</si>
  <si>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</si>
  <si>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</si>
  <si>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</si>
  <si>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</si>
  <si>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</si>
  <si>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</si>
  <si>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</si>
  <si>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</si>
  <si>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</si>
  <si>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</si>
  <si>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</si>
  <si>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</si>
  <si>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</si>
  <si>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</si>
  <si>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</si>
  <si>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</si>
  <si>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</si>
  <si>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</si>
  <si>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</si>
  <si>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</si>
  <si>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</si>
  <si>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</si>
  <si>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</si>
  <si>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</si>
  <si>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</si>
  <si>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</si>
  <si>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</si>
  <si>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</si>
  <si>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</si>
  <si>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</si>
  <si>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</si>
  <si>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</si>
  <si>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</si>
  <si>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</si>
  <si>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</si>
  <si>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</si>
  <si>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</si>
  <si>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</si>
  <si>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</si>
  <si>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</si>
  <si>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</si>
  <si>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</si>
  <si>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</si>
  <si>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</si>
  <si>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</si>
  <si>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</si>
  <si>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</si>
  <si>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</si>
  <si>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</si>
  <si>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</si>
  <si>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</si>
  <si>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</si>
  <si>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</si>
  <si>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</si>
  <si>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</si>
  <si>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</si>
  <si>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</si>
  <si>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</si>
  <si>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</si>
  <si>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</si>
  <si>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</si>
  <si>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</si>
  <si>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</si>
  <si>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</si>
  <si>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</si>
  <si>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</si>
  <si>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</si>
  <si>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</si>
  <si>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</si>
  <si>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</si>
  <si>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</si>
  <si>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</si>
  <si>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</si>
  <si>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</si>
  <si>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</si>
  <si>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</si>
  <si>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</si>
  <si>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</si>
  <si>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</si>
  <si>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</si>
  <si>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</si>
  <si>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</si>
  <si>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</si>
  <si>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</si>
  <si>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</si>
  <si>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</si>
  <si>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</si>
  <si>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</si>
  <si>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</si>
  <si>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</si>
  <si>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</si>
  <si>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</si>
  <si>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</si>
  <si>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</si>
  <si>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</si>
  <si>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</si>
  <si>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</si>
  <si>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</si>
  <si>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</si>
  <si>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</si>
  <si>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</si>
  <si>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</si>
  <si>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</si>
  <si>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</si>
  <si>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</si>
  <si>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</si>
  <si>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</si>
  <si>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</si>
  <si>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</si>
  <si>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</si>
  <si>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</si>
  <si>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</si>
  <si>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</si>
  <si>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</si>
  <si>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</si>
  <si>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</si>
  <si>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</si>
  <si>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</si>
  <si>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</si>
  <si>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</si>
  <si>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</si>
  <si>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</si>
  <si>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</si>
  <si>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</si>
  <si>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</si>
  <si>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</si>
  <si>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</si>
  <si>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</si>
  <si>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</si>
  <si>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</si>
  <si>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</si>
  <si>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</si>
  <si>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</si>
  <si>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</si>
  <si>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</si>
  <si>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</si>
  <si>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</si>
  <si>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</si>
  <si>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</si>
  <si>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</si>
  <si>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</si>
  <si>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</si>
  <si>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</si>
  <si>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</si>
  <si>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</si>
  <si>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</si>
  <si>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</si>
  <si>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</si>
  <si>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</si>
  <si>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</si>
  <si>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</si>
  <si>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</si>
  <si>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</si>
  <si>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</si>
  <si>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</si>
  <si>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</si>
  <si>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</si>
  <si>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</si>
  <si>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</si>
  <si>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</si>
  <si>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</si>
  <si>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</si>
  <si>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</si>
  <si>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</si>
  <si>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</si>
  <si>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</si>
  <si>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</si>
  <si>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</si>
  <si>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</si>
  <si>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</si>
  <si>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</si>
  <si>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</si>
  <si>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</si>
  <si>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</si>
  <si>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</si>
  <si>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</si>
  <si>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</si>
  <si>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</si>
  <si>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</si>
  <si>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</si>
  <si>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</si>
  <si>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</si>
  <si>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</si>
  <si>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</si>
  <si>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</si>
  <si>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</si>
  <si>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</si>
  <si>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</si>
  <si>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</si>
  <si>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</si>
  <si>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</si>
  <si>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</si>
  <si>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</si>
  <si>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</si>
  <si>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</si>
  <si>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</si>
  <si>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</si>
  <si>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</si>
  <si>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</si>
  <si>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</si>
  <si>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</si>
  <si>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</si>
  <si>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</si>
  <si>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</si>
  <si>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</si>
  <si>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</si>
  <si>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</si>
  <si>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</si>
  <si>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</si>
  <si>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</si>
  <si>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</si>
  <si>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</si>
  <si>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</si>
  <si>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</si>
  <si>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</si>
  <si>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</si>
  <si>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</si>
  <si>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</si>
  <si>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</si>
  <si>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</si>
  <si>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</si>
  <si>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</si>
  <si>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</si>
  <si>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</si>
  <si>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</si>
  <si>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</si>
  <si>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</si>
  <si>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</si>
  <si>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</si>
  <si>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</si>
  <si>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</si>
  <si>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</si>
  <si>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</si>
  <si>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</si>
  <si>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</si>
  <si>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</si>
  <si>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</si>
  <si>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</si>
  <si>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</si>
  <si>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</si>
  <si>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</si>
  <si>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</si>
  <si>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</si>
  <si>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</si>
  <si>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</si>
  <si>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</si>
  <si>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</si>
  <si>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</si>
  <si>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</si>
  <si>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</si>
  <si>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</si>
  <si>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</si>
  <si>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</si>
  <si>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</si>
  <si>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</si>
  <si>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</si>
  <si>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</si>
  <si>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</si>
  <si>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</si>
  <si>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</si>
  <si>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</si>
  <si>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</si>
  <si>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</si>
  <si>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</si>
  <si>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</si>
  <si>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</si>
  <si>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</si>
  <si>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</si>
  <si>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</si>
  <si>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</si>
  <si>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</si>
  <si>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</si>
  <si>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</si>
  <si>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</si>
  <si>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</si>
  <si>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</si>
  <si>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</si>
  <si>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</si>
  <si>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</si>
  <si>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</si>
  <si>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</si>
  <si>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</si>
  <si>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</si>
  <si>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</si>
  <si>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</si>
  <si>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</si>
  <si>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</si>
  <si>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</si>
  <si>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</si>
  <si>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</si>
  <si>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</si>
  <si>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</si>
  <si>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</si>
  <si>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</si>
  <si>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</si>
  <si>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</si>
  <si>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</si>
  <si>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</si>
  <si>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</si>
  <si>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</si>
  <si>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</si>
  <si>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</si>
  <si>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</si>
  <si>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</si>
  <si>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</si>
  <si>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</si>
  <si>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</si>
  <si>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</si>
  <si>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</si>
  <si>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</si>
  <si>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</si>
  <si>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</si>
  <si>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</si>
  <si>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</si>
  <si>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</si>
  <si>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</si>
  <si>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</si>
  <si>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</si>
  <si>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</si>
  <si>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</si>
  <si>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</si>
  <si>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</si>
  <si>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</si>
  <si>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</si>
  <si>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</si>
  <si>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</si>
  <si>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</si>
  <si>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</si>
  <si>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</si>
  <si>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</si>
  <si>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</si>
  <si>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</si>
  <si>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</si>
  <si>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</si>
  <si>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</si>
  <si>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</si>
  <si>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</si>
  <si>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</si>
  <si>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</si>
  <si>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</si>
  <si>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</si>
  <si>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</si>
  <si>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</si>
  <si>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</si>
  <si>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</si>
  <si>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</si>
  <si>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</si>
  <si>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</si>
  <si>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</si>
  <si>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</si>
  <si>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</si>
  <si>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</si>
  <si>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</si>
  <si>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</si>
  <si>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</si>
  <si>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</si>
  <si>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</si>
  <si>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</si>
  <si>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</si>
  <si>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</si>
  <si>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</si>
  <si>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</si>
  <si>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</si>
  <si>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</si>
  <si>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</si>
  <si>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</si>
  <si>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</si>
  <si>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</si>
  <si>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</si>
  <si>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</si>
  <si>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</si>
  <si>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</si>
  <si>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</si>
  <si>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</si>
  <si>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</si>
  <si>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</si>
  <si>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</si>
  <si>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</si>
  <si>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</si>
  <si>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</si>
  <si>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</si>
  <si>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</si>
  <si>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</si>
  <si>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</si>
  <si>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</si>
  <si>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</si>
  <si>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</si>
  <si>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</si>
  <si>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</si>
  <si>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</si>
  <si>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</si>
  <si>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</si>
  <si>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</si>
  <si>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</si>
  <si>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</si>
  <si>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</si>
  <si>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</si>
  <si>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</si>
  <si>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</si>
  <si>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</si>
  <si>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</si>
  <si>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</si>
  <si>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</si>
  <si>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</si>
  <si>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</si>
  <si>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</si>
  <si>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</si>
  <si>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</si>
  <si>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</si>
  <si>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</si>
  <si>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</si>
  <si>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</si>
  <si>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</si>
  <si>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</si>
  <si>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</si>
  <si>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</si>
  <si>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</si>
  <si>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</si>
  <si>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</si>
  <si>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</si>
  <si>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</si>
  <si>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</si>
  <si>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</si>
  <si>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</si>
  <si>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</si>
  <si>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</si>
  <si>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</si>
  <si>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</si>
  <si>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</si>
  <si>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</si>
  <si>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</si>
  <si>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</si>
  <si>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</si>
  <si>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</si>
  <si>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</si>
  <si>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</si>
  <si>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</si>
  <si>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</si>
  <si>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</si>
  <si>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</si>
  <si>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</si>
  <si>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</si>
  <si>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</si>
  <si>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</si>
  <si>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</si>
  <si>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</si>
  <si>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</si>
  <si>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</si>
  <si>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</si>
  <si>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</si>
  <si>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</si>
  <si>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</si>
  <si>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</si>
  <si>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</si>
  <si>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</si>
  <si>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</si>
  <si>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</si>
  <si>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</si>
  <si>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</si>
  <si>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</si>
  <si>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</si>
  <si>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</si>
  <si>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</si>
  <si>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</si>
  <si>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</si>
  <si>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</si>
  <si>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</si>
  <si>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</si>
  <si>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</si>
  <si>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</si>
  <si>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</si>
  <si>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</si>
  <si>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</si>
  <si>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</si>
  <si>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</si>
  <si>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</si>
  <si>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</si>
  <si>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</si>
  <si>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</si>
  <si>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</si>
  <si>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</si>
  <si>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</si>
  <si>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</si>
  <si>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</si>
  <si>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</si>
  <si>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</si>
  <si>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</si>
  <si>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</si>
  <si>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</si>
  <si>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</si>
  <si>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</si>
  <si>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</si>
  <si>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</si>
  <si>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</si>
  <si>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</si>
  <si>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</si>
  <si>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</si>
  <si>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</si>
  <si>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</si>
  <si>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</si>
  <si>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</si>
  <si>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</si>
  <si>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</si>
  <si>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</si>
  <si>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</si>
  <si>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</si>
  <si>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</si>
  <si>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</si>
  <si>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</si>
  <si>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</si>
  <si>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</si>
  <si>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</si>
  <si>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</si>
  <si>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</si>
  <si>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</si>
  <si>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</si>
  <si>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</si>
  <si>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</si>
  <si>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</si>
  <si>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</si>
  <si>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</si>
  <si>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</si>
  <si>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</si>
  <si>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</si>
  <si>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</si>
  <si>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</si>
  <si>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</si>
  <si>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</si>
  <si>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</si>
  <si>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</si>
  <si>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</si>
  <si>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</si>
  <si>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</si>
  <si>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</si>
  <si>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</si>
  <si>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</si>
  <si>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</si>
  <si>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</si>
  <si>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</si>
  <si>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</si>
  <si>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</si>
  <si>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</si>
  <si>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</si>
  <si>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</si>
  <si>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</si>
  <si>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</si>
  <si>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</si>
  <si>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</si>
  <si>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</si>
  <si>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</si>
  <si>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</si>
  <si>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</si>
  <si>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</si>
  <si>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</si>
  <si>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</si>
  <si>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</si>
  <si>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</si>
  <si>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</si>
  <si>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</si>
  <si>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</si>
  <si>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</si>
  <si>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</si>
  <si>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</si>
  <si>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</si>
  <si>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</si>
  <si>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</si>
  <si>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</si>
  <si>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</si>
  <si>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</si>
  <si>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</si>
  <si>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</si>
  <si>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</si>
  <si>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</si>
  <si>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</si>
  <si>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</si>
  <si>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</si>
  <si>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</si>
  <si>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</si>
  <si>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</si>
  <si>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</si>
  <si>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</si>
  <si>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</si>
  <si>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</si>
  <si>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</si>
  <si>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</si>
  <si>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</si>
  <si>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</si>
  <si>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</si>
  <si>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</si>
  <si>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</si>
  <si>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</si>
  <si>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</si>
  <si>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</si>
  <si>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</si>
  <si>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</si>
  <si>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</si>
  <si>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</si>
  <si>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</si>
  <si>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</si>
  <si>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</si>
  <si>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</si>
  <si>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</si>
  <si>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</si>
  <si>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</si>
  <si>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</si>
  <si>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</si>
  <si>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</si>
  <si>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</si>
  <si>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</si>
  <si>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</si>
  <si>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</si>
  <si>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</si>
  <si>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</si>
  <si>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</si>
  <si>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</si>
  <si>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</si>
  <si>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</si>
  <si>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</si>
  <si>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</si>
  <si>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</si>
  <si>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</si>
  <si>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</si>
  <si>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</si>
  <si>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</si>
  <si>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</si>
  <si>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</si>
  <si>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</si>
  <si>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</si>
  <si>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</si>
  <si>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</si>
  <si>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</si>
  <si>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</si>
  <si>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</si>
  <si>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</si>
  <si>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</si>
  <si>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</si>
  <si>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</si>
  <si>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</si>
  <si>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</si>
  <si>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</si>
  <si>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</si>
  <si>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</si>
  <si>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</si>
  <si>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</si>
  <si>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</si>
  <si>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</si>
  <si>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</si>
  <si>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</si>
  <si>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</si>
  <si>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</si>
  <si>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</si>
  <si>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</si>
  <si>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</si>
  <si>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</si>
  <si>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</si>
  <si>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</si>
  <si>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</si>
  <si>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</si>
  <si>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</si>
  <si>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</si>
  <si>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</si>
  <si>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</si>
  <si>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</si>
  <si>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</si>
  <si>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</si>
  <si>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</si>
  <si>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</si>
  <si>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</si>
  <si>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</si>
  <si>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</si>
  <si>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</si>
  <si>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</si>
  <si>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</si>
  <si>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</si>
  <si>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</si>
  <si>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</si>
  <si>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</si>
  <si>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</si>
  <si>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</si>
  <si>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</si>
  <si>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</si>
  <si>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</si>
  <si>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</si>
  <si>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</si>
  <si>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</si>
  <si>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</si>
  <si>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</si>
  <si>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</si>
  <si>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</si>
  <si>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</si>
  <si>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</si>
  <si>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</si>
  <si>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</si>
  <si>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</si>
  <si>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</si>
  <si>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</si>
  <si>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</si>
  <si>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</si>
  <si>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</si>
  <si>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</si>
  <si>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</si>
  <si>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</si>
  <si>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</si>
  <si>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</si>
  <si>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</si>
  <si>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</si>
  <si>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</si>
  <si>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</si>
  <si>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</si>
  <si>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</si>
  <si>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</si>
  <si>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</si>
  <si>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</si>
  <si>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</si>
  <si>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</si>
  <si>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</si>
  <si>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</si>
  <si>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</si>
  <si>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</si>
  <si>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</si>
  <si>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</si>
  <si>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</si>
  <si>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</si>
  <si>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</si>
  <si>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</si>
  <si>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</si>
  <si>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</si>
  <si>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</si>
  <si>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</si>
  <si>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</si>
  <si>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</si>
  <si>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</si>
  <si>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</si>
  <si>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</si>
  <si>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</si>
  <si>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</si>
  <si>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</si>
  <si>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</si>
  <si>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</si>
  <si>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</si>
  <si>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</si>
  <si>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</si>
  <si>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</si>
  <si>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</si>
  <si>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</si>
  <si>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</si>
  <si>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</si>
  <si>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</si>
  <si>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</si>
  <si>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</si>
  <si>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</si>
  <si>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</si>
  <si>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</si>
  <si>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</si>
  <si>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</si>
  <si>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</si>
  <si>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</si>
  <si>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</si>
  <si>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</si>
  <si>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</si>
  <si>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</si>
  <si>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</si>
  <si>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</si>
  <si>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</si>
  <si>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</si>
  <si>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</si>
  <si>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</si>
  <si>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</si>
  <si>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</si>
  <si>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</si>
  <si>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</si>
  <si>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</si>
  <si>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</si>
  <si>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</si>
  <si>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</si>
  <si>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</si>
  <si>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</si>
  <si>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</si>
  <si>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</si>
  <si>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</si>
  <si>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</si>
  <si>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</si>
  <si>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</si>
  <si>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</si>
  <si>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</si>
  <si>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</si>
  <si>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</si>
  <si>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</si>
  <si>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</si>
  <si>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</si>
  <si>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</si>
  <si>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</si>
  <si>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</si>
  <si>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</si>
  <si>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</si>
  <si>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</si>
  <si>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</si>
  <si>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</si>
  <si>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</si>
  <si>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</si>
  <si>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</si>
  <si>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</si>
  <si>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</si>
  <si>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</si>
  <si>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</si>
  <si>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</si>
  <si>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</si>
  <si>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</si>
  <si>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</si>
  <si>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</si>
  <si>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</si>
  <si>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</si>
  <si>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</si>
  <si>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</si>
  <si>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</si>
  <si>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</si>
  <si>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</si>
  <si>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</si>
  <si>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</si>
  <si>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</si>
  <si>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</si>
  <si>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</si>
  <si>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</si>
  <si>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</si>
  <si>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</si>
  <si>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</si>
  <si>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</si>
  <si>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</si>
  <si>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</si>
  <si>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</si>
  <si>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</si>
  <si>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</si>
  <si>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</si>
  <si>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</si>
  <si>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</si>
  <si>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</si>
  <si>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</si>
  <si>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</si>
  <si>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</si>
  <si>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</si>
  <si>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</si>
  <si>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</si>
  <si>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</si>
  <si>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</si>
  <si>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</si>
  <si>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</si>
  <si>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</si>
  <si>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</si>
  <si>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</si>
  <si>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</si>
  <si>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</si>
  <si>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</si>
  <si>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</si>
  <si>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</si>
  <si>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</si>
  <si>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</si>
  <si>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</si>
  <si>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</si>
  <si>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</si>
  <si>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</si>
  <si>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</si>
  <si>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</si>
  <si>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</si>
  <si>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</si>
  <si>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</si>
  <si>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</si>
  <si>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</si>
  <si>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</si>
  <si>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</si>
  <si>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</si>
  <si>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</si>
  <si>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</si>
  <si>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</si>
  <si>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</si>
  <si>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</si>
  <si>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</si>
  <si>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</si>
  <si>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</si>
  <si>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</si>
  <si>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</si>
  <si>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</si>
  <si>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</si>
  <si>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</si>
  <si>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</si>
  <si>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</si>
  <si>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</si>
  <si>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</si>
  <si>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</si>
  <si>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</si>
  <si>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</si>
  <si>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</si>
  <si>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</si>
  <si>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</si>
  <si>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</si>
  <si>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</si>
  <si>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</si>
  <si>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</si>
  <si>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</si>
  <si>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</si>
  <si>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</si>
  <si>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</si>
  <si>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</si>
  <si>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</si>
  <si>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</si>
  <si>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</si>
  <si>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</si>
  <si>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</si>
  <si>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</si>
  <si>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</si>
  <si>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</si>
  <si>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</si>
  <si>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</si>
  <si>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</si>
  <si>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</si>
  <si>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</si>
  <si>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</si>
  <si>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</si>
  <si>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</si>
  <si>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</si>
  <si>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</si>
  <si>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</si>
  <si>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</si>
  <si>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</si>
  <si>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</si>
  <si>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</si>
  <si>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</si>
  <si>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</si>
  <si>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</si>
  <si>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</si>
  <si>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</si>
  <si>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</si>
  <si>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</si>
  <si>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</si>
  <si>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</si>
  <si>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</si>
  <si>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</si>
  <si>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</si>
  <si>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</si>
  <si>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</si>
  <si>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</si>
  <si>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</si>
  <si>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</si>
  <si>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</si>
  <si>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</si>
  <si>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</si>
  <si>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</si>
  <si>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</si>
  <si>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</si>
  <si>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</si>
  <si>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</si>
  <si>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</si>
  <si>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</si>
  <si>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</si>
  <si>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</si>
  <si>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</si>
  <si>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</si>
  <si>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</si>
  <si>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</si>
  <si>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</si>
  <si>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</si>
  <si>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</si>
  <si>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</si>
  <si>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</si>
  <si>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</si>
  <si>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</si>
  <si>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</si>
  <si>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</si>
  <si>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</si>
  <si>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</si>
  <si>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</si>
  <si>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</si>
  <si>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</si>
  <si>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</si>
  <si>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</si>
  <si>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</si>
  <si>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</si>
  <si>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</si>
  <si>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</si>
  <si>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</si>
  <si>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</si>
  <si>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</si>
  <si>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</si>
  <si>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</si>
  <si>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</si>
  <si>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</si>
  <si>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</si>
  <si>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</si>
  <si>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</si>
  <si>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</si>
  <si>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</si>
  <si>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</si>
  <si>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</si>
  <si>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</si>
  <si>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</si>
  <si>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</si>
  <si>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</si>
  <si>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</si>
  <si>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</si>
  <si>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</si>
  <si>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</si>
  <si>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</si>
  <si>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</si>
  <si>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</si>
  <si>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</si>
  <si>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</si>
  <si>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</si>
  <si>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</si>
  <si>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</si>
  <si>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</si>
  <si>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</si>
  <si>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</si>
  <si>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</si>
  <si>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</si>
  <si>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</si>
  <si>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</si>
  <si>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</si>
  <si>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</si>
  <si>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</si>
  <si>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</si>
  <si>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</si>
  <si>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</si>
  <si>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</si>
  <si>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</si>
  <si>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</si>
  <si>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</si>
  <si>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</si>
  <si>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</si>
  <si>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</si>
  <si>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</si>
  <si>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</si>
  <si>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</si>
  <si>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</si>
  <si>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</si>
  <si>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</si>
  <si>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</si>
  <si>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</si>
  <si>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</si>
  <si>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</si>
  <si>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</si>
  <si>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</si>
  <si>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</si>
  <si>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</si>
  <si>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</si>
  <si>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</si>
  <si>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</si>
  <si>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</si>
  <si>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</si>
  <si>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</si>
  <si>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</si>
  <si>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</si>
  <si>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</si>
  <si>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</si>
  <si>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</si>
  <si>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</si>
  <si>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</si>
  <si>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</si>
  <si>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</si>
  <si>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</si>
  <si>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</si>
  <si>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</si>
  <si>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</si>
  <si>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</si>
  <si>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</si>
  <si>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</si>
  <si>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</si>
  <si>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</si>
  <si>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</si>
  <si>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</si>
  <si>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</si>
  <si>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</si>
  <si>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</si>
  <si>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</si>
  <si>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</si>
  <si>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</si>
  <si>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</si>
  <si>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</si>
  <si>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</si>
  <si>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</si>
  <si>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</si>
  <si>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</si>
  <si>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</si>
  <si>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</si>
  <si>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</si>
  <si>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</si>
  <si>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</si>
  <si>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</si>
  <si>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</si>
  <si>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</si>
  <si>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</si>
  <si>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</si>
  <si>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</si>
  <si>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</si>
  <si>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</si>
  <si>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</si>
  <si>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</si>
  <si>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</si>
  <si>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</si>
  <si>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</si>
  <si>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</si>
  <si>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</si>
  <si>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</si>
  <si>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</si>
  <si>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</si>
  <si>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</si>
  <si>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</si>
  <si>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</si>
  <si>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</si>
  <si>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</si>
  <si>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</si>
  <si>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</si>
  <si>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</si>
  <si>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</si>
  <si>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</si>
  <si>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</si>
  <si>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</si>
  <si>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</si>
  <si>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</si>
  <si>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</si>
  <si>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</si>
  <si>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</si>
  <si>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</si>
  <si>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</si>
  <si>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</si>
  <si>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</si>
  <si>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</si>
  <si>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</si>
  <si>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</si>
  <si>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</si>
  <si>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</si>
  <si>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</si>
  <si>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</si>
  <si>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</si>
  <si>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</si>
  <si>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</si>
  <si>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</si>
  <si>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</si>
  <si>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</si>
  <si>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</si>
  <si>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</si>
  <si>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</si>
  <si>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</si>
  <si>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</si>
  <si>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</si>
  <si>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</si>
  <si>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</si>
  <si>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</si>
  <si>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</si>
  <si>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</si>
  <si>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</si>
  <si>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</si>
  <si>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</si>
  <si>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</si>
  <si>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</si>
  <si>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</si>
  <si>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</si>
  <si>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</si>
  <si>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</si>
  <si>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</si>
  <si>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</si>
  <si>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</si>
  <si>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</si>
  <si>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</si>
  <si>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</si>
  <si>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</si>
  <si>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</si>
  <si>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</si>
  <si>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</si>
  <si>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</si>
  <si>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</si>
  <si>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</si>
  <si>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</si>
  <si>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</si>
  <si>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</si>
  <si>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</si>
  <si>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</si>
  <si>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</si>
  <si>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</si>
  <si>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</si>
  <si>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</si>
  <si>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</si>
  <si>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</si>
  <si>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</si>
  <si>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</si>
  <si>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</si>
  <si>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</si>
  <si>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</si>
  <si>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</si>
  <si>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</si>
  <si>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</si>
  <si>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</si>
  <si>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</si>
  <si>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</si>
  <si>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</si>
  <si>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</si>
  <si>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</si>
  <si>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</si>
  <si>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</si>
  <si>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</si>
  <si>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</si>
  <si>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</si>
  <si>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</si>
  <si>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</si>
  <si>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</si>
  <si>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</si>
  <si>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</si>
  <si>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</si>
  <si>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</si>
  <si>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</si>
  <si>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</si>
  <si>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</si>
  <si>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</si>
  <si>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</si>
  <si>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</si>
  <si>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</si>
  <si>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</si>
  <si>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</si>
  <si>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</si>
  <si>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</si>
  <si>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</si>
  <si>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</si>
  <si>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</si>
  <si>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</si>
  <si>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</si>
  <si>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</si>
  <si>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</si>
  <si>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</si>
  <si>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</si>
  <si>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</si>
  <si>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</si>
  <si>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</si>
  <si>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</si>
  <si>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</si>
  <si>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</si>
  <si>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</si>
  <si>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</si>
  <si>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</si>
  <si>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</si>
  <si>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</si>
  <si>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</si>
  <si>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</si>
  <si>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</si>
  <si>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</si>
  <si>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</si>
  <si>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</si>
  <si>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</si>
  <si>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</si>
  <si>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</si>
  <si>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</si>
  <si>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</si>
  <si>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</si>
  <si>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</si>
  <si>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</si>
  <si>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</si>
  <si>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</si>
  <si>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</si>
  <si>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</si>
  <si>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</si>
  <si>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</si>
  <si>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</si>
  <si>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</si>
  <si>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</si>
  <si>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</si>
  <si>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</si>
  <si>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</si>
  <si>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</si>
  <si>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</si>
  <si>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</si>
  <si>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</si>
  <si>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</si>
  <si>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</si>
  <si>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</si>
  <si>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</si>
  <si>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</si>
  <si>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</si>
  <si>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</si>
  <si>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</si>
  <si>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</si>
  <si>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</si>
  <si>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</si>
  <si>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</si>
  <si>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</si>
  <si>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</si>
  <si>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</si>
  <si>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</si>
  <si>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</si>
  <si>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</si>
  <si>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</si>
  <si>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</si>
  <si>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</si>
  <si>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</si>
  <si>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</si>
  <si>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</si>
  <si>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</si>
  <si>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</si>
  <si>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</si>
  <si>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</si>
  <si>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</si>
  <si>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</si>
  <si>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</si>
  <si>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</si>
  <si>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</si>
  <si>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</si>
  <si>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</si>
  <si>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</si>
  <si>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</si>
  <si>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</si>
  <si>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</si>
  <si>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</si>
  <si>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</si>
  <si>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</si>
  <si>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</si>
  <si>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</si>
  <si>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</si>
  <si>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</si>
  <si>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</si>
  <si>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</si>
  <si>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</si>
  <si>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</si>
  <si>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</si>
  <si>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</si>
  <si>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</si>
  <si>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</si>
  <si>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</si>
  <si>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</si>
  <si>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</si>
  <si>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</si>
  <si>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</si>
  <si>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</si>
  <si>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</si>
  <si>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</si>
  <si>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</si>
  <si>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</si>
  <si>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</si>
  <si>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</si>
  <si>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</si>
  <si>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</si>
  <si>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</si>
  <si>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</si>
  <si>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</si>
  <si>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</si>
  <si>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</si>
  <si>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</si>
  <si>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</si>
  <si>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</si>
  <si>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</si>
  <si>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</si>
  <si>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</si>
  <si>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</si>
  <si>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</si>
  <si>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</si>
  <si>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</si>
  <si>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</si>
  <si>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</si>
  <si>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</si>
  <si>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</si>
  <si>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</si>
  <si>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</si>
  <si>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</si>
  <si>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</si>
  <si>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</si>
  <si>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</si>
  <si>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</si>
  <si>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</si>
  <si>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</si>
  <si>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</si>
  <si>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</si>
  <si>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</si>
  <si>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</si>
  <si>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</si>
  <si>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</si>
  <si>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</si>
  <si>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</si>
  <si>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</si>
  <si>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</si>
  <si>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</si>
  <si>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</si>
  <si>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</si>
  <si>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</si>
  <si>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</si>
  <si>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</si>
  <si>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</si>
  <si>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</si>
  <si>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</si>
  <si>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</si>
  <si>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</si>
  <si>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</si>
  <si>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</si>
  <si>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</si>
  <si>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</si>
  <si>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</si>
  <si>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</si>
  <si>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</si>
  <si>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</si>
  <si>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</si>
  <si>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</si>
  <si>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</si>
  <si>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</si>
  <si>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</si>
  <si>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</si>
  <si>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</si>
  <si>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</si>
  <si>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</si>
  <si>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</si>
  <si>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</si>
  <si>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</si>
  <si>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</si>
  <si>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</si>
  <si>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</si>
  <si>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</si>
  <si>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</si>
  <si>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</si>
  <si>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</si>
  <si>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</si>
  <si>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</si>
  <si>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</si>
  <si>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</si>
  <si>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</si>
  <si>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</si>
  <si>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</si>
  <si>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</si>
  <si>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</si>
  <si>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</si>
  <si>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</si>
  <si>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</si>
  <si>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</si>
  <si>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</si>
  <si>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</si>
  <si>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</si>
  <si>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</si>
  <si>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</si>
  <si>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</si>
  <si>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</si>
  <si>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</si>
  <si>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</si>
  <si>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</si>
  <si>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</si>
  <si>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</si>
  <si>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</si>
  <si>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</si>
  <si>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</si>
  <si>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</si>
  <si>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</si>
  <si>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</si>
  <si>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</si>
  <si>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</si>
  <si>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</si>
  <si>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</si>
  <si>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</si>
  <si>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</si>
  <si>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</si>
  <si>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</si>
  <si>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</si>
  <si>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</si>
  <si>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</si>
  <si>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</si>
  <si>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</si>
  <si>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</si>
  <si>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</si>
  <si>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</si>
  <si>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</si>
  <si>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</si>
  <si>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</si>
  <si>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</si>
  <si>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</si>
  <si>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</si>
  <si>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</si>
  <si>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</si>
  <si>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</si>
  <si>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</si>
  <si>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</si>
  <si>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</si>
  <si>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</si>
  <si>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</si>
  <si>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</si>
  <si>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</si>
  <si>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</si>
  <si>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</si>
  <si>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</si>
  <si>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</si>
  <si>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</si>
  <si>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</si>
  <si>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</si>
  <si>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</si>
  <si>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</si>
  <si>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</si>
  <si>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</si>
  <si>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</si>
  <si>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</si>
  <si>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</si>
  <si>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</si>
  <si>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</si>
  <si>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</si>
  <si>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</si>
  <si>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</si>
  <si>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</si>
  <si>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</si>
  <si>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</si>
  <si>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</si>
  <si>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</si>
  <si>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</si>
  <si>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</si>
  <si>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</si>
  <si>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</si>
  <si>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</si>
  <si>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</si>
  <si>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</si>
  <si>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</si>
  <si>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</si>
  <si>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</si>
  <si>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</si>
  <si>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</si>
  <si>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</si>
  <si>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</si>
  <si>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</si>
  <si>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</si>
  <si>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</si>
  <si>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</si>
  <si>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</si>
  <si>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</si>
  <si>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</si>
  <si>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</si>
  <si>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</si>
  <si>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</si>
  <si>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</si>
  <si>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</si>
  <si>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</si>
  <si>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</si>
  <si>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</si>
  <si>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</si>
  <si>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</si>
  <si>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</si>
  <si>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</si>
  <si>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</si>
  <si>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</si>
  <si>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</si>
  <si>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</si>
  <si>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</si>
  <si>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</si>
  <si>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</si>
  <si>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</si>
  <si>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</si>
  <si>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</si>
  <si>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</si>
  <si>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</si>
  <si>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</si>
  <si>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</si>
  <si>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</si>
  <si>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</si>
  <si>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</si>
  <si>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</si>
  <si>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</si>
  <si>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</si>
  <si>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</si>
  <si>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</si>
  <si>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</si>
  <si>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</si>
  <si>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</si>
  <si>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</si>
  <si>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</si>
  <si>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</si>
  <si>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</si>
  <si>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</si>
  <si>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</si>
  <si>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</si>
  <si>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</si>
  <si>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</si>
  <si>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</si>
  <si>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</si>
  <si>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</si>
  <si>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</si>
  <si>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</si>
  <si>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</si>
  <si>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</si>
  <si>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</si>
  <si>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</si>
  <si>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</si>
  <si>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</si>
  <si>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</si>
  <si>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</si>
  <si>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</si>
  <si>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</si>
  <si>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</si>
  <si>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</si>
  <si>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</si>
  <si>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</si>
  <si>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</si>
  <si>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</si>
  <si>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</si>
  <si>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</si>
  <si>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</si>
  <si>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</si>
  <si>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</si>
  <si>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</si>
  <si>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</si>
  <si>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</si>
  <si>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</si>
  <si>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</si>
  <si>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</si>
  <si>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</si>
  <si>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</si>
  <si>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</si>
  <si>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</si>
  <si>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</si>
  <si>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</si>
  <si>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</si>
  <si>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</si>
  <si>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</si>
  <si>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</si>
  <si>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</si>
  <si>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</si>
  <si>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</si>
  <si>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</si>
  <si>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</si>
  <si>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</si>
  <si>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</si>
  <si>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</si>
  <si>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</si>
  <si>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</si>
  <si>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</si>
  <si>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</si>
  <si>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</si>
  <si>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</si>
  <si>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</si>
  <si>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</si>
  <si>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</si>
  <si>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</si>
  <si>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</si>
  <si>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</si>
  <si>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</si>
  <si>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</si>
  <si>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</si>
  <si>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</si>
  <si>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</si>
  <si>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</si>
  <si>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</si>
  <si>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</si>
  <si>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</si>
  <si>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</si>
  <si>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</si>
  <si>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</si>
  <si>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</si>
  <si>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</si>
  <si>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</si>
  <si>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</si>
  <si>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</si>
  <si>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</si>
  <si>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</si>
  <si>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</si>
  <si>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</si>
  <si>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</si>
  <si>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</si>
  <si>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</si>
  <si>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</si>
  <si>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</si>
  <si>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</si>
  <si>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</si>
  <si>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</si>
  <si>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</si>
  <si>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</si>
  <si>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</si>
  <si>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</si>
  <si>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</si>
  <si>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</si>
  <si>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</si>
  <si>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</si>
  <si>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</si>
  <si>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</si>
  <si>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</si>
  <si>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</si>
  <si>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</si>
  <si>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</si>
  <si>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</si>
  <si>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</si>
  <si>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</si>
  <si>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</si>
  <si>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</si>
  <si>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</si>
  <si>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</si>
  <si>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</si>
  <si>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</si>
  <si>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</si>
  <si>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</si>
  <si>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</si>
  <si>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</si>
  <si>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</si>
  <si>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</si>
  <si>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</si>
  <si>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</si>
  <si>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</si>
  <si>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</si>
  <si>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</si>
  <si>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</si>
  <si>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</si>
  <si>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</si>
  <si>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</si>
  <si>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</si>
  <si>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</si>
  <si>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</si>
  <si>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</si>
  <si>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</si>
  <si>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</si>
  <si>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</si>
  <si>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</si>
  <si>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</si>
  <si>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</si>
  <si>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</si>
  <si>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</si>
  <si>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</si>
  <si>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</si>
  <si>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</si>
  <si>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</si>
  <si>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</si>
  <si>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</si>
  <si>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</si>
  <si>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</si>
  <si>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</si>
  <si>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</si>
  <si>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</si>
  <si>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</si>
  <si>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</si>
  <si>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</si>
  <si>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</si>
  <si>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</si>
  <si>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</si>
  <si>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</si>
  <si>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</si>
  <si>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</si>
  <si>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</si>
  <si>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</si>
  <si>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</si>
  <si>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</si>
  <si>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</si>
  <si>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</si>
  <si>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</si>
  <si>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</si>
  <si>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</si>
  <si>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</si>
  <si>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</si>
  <si>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</si>
  <si>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</si>
  <si>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</si>
  <si>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</si>
  <si>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</si>
  <si>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</si>
  <si>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</si>
  <si>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</si>
  <si>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</si>
  <si>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</si>
  <si>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</si>
  <si>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</si>
  <si>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</si>
  <si>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</si>
  <si>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</si>
  <si>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</si>
  <si>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</si>
  <si>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</si>
  <si>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</si>
  <si>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</si>
  <si>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</si>
  <si>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</si>
  <si>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</si>
  <si>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</si>
  <si>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</si>
  <si>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</si>
  <si>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</si>
  <si>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</si>
  <si>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</si>
  <si>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</si>
  <si>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</si>
  <si>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</si>
  <si>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</si>
  <si>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</si>
  <si>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</si>
  <si>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</si>
  <si>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</si>
  <si>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</si>
  <si>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</si>
  <si>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</si>
  <si>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</si>
  <si>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</si>
  <si>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</si>
  <si>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</si>
  <si>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</si>
  <si>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</si>
  <si>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</si>
  <si>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</si>
  <si>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</si>
  <si>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</si>
  <si>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</si>
  <si>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</si>
  <si>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</si>
  <si>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</si>
  <si>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</si>
  <si>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</si>
  <si>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</si>
  <si>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</si>
  <si>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</si>
  <si>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</si>
  <si>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</si>
  <si>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</si>
  <si>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</si>
  <si>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</si>
  <si>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</si>
  <si>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</si>
  <si>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</si>
  <si>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</si>
  <si>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</si>
  <si>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</si>
  <si>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</si>
  <si>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</si>
  <si>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</si>
  <si>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</si>
  <si>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</si>
  <si>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</si>
  <si>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</si>
  <si>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</si>
  <si>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</si>
  <si>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</si>
  <si>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</si>
  <si>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</si>
  <si>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</si>
  <si>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</si>
  <si>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</si>
  <si>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</si>
  <si>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</si>
  <si>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</si>
  <si>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</si>
  <si>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</si>
  <si>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</si>
  <si>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</si>
  <si>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</si>
  <si>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</si>
  <si>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</si>
  <si>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</si>
  <si>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</si>
  <si>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</si>
  <si>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</si>
  <si>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</si>
  <si>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</si>
  <si>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</si>
  <si>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</si>
  <si>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</si>
  <si>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</si>
  <si>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</si>
  <si>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</si>
  <si>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</si>
  <si>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</si>
  <si>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</si>
  <si>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</si>
  <si>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</si>
  <si>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</si>
  <si>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</si>
  <si>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</si>
  <si>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</si>
  <si>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</si>
  <si>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</si>
  <si>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</si>
  <si>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</si>
  <si>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</si>
  <si>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</si>
  <si>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</si>
  <si>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</si>
  <si>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</si>
  <si>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</si>
  <si>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</si>
  <si>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</si>
  <si>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</si>
  <si>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</si>
  <si>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</si>
  <si>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</si>
  <si>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</si>
  <si>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</si>
  <si>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</si>
  <si>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</si>
  <si>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</si>
  <si>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</si>
  <si>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</si>
  <si>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</si>
  <si>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</si>
  <si>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</si>
  <si>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</si>
  <si>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</si>
  <si>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</si>
  <si>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</si>
  <si>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</si>
  <si>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</si>
  <si>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</si>
  <si>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</si>
  <si>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</si>
  <si>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</si>
  <si>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</si>
  <si>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</si>
  <si>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</si>
  <si>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</si>
  <si>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</si>
  <si>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</si>
  <si>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</si>
  <si>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</si>
  <si>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</si>
  <si>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</si>
  <si>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</si>
  <si>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</si>
  <si>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</si>
  <si>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</si>
  <si>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</si>
  <si>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</si>
  <si>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</si>
  <si>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</si>
  <si>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</si>
  <si>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</si>
  <si>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</si>
  <si>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</si>
  <si>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</si>
  <si>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</si>
  <si>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</si>
  <si>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</si>
  <si>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</si>
  <si>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</si>
  <si>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</si>
  <si>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</si>
  <si>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</si>
  <si>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</si>
  <si>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</si>
  <si>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</si>
  <si>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</si>
  <si>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</si>
  <si>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</si>
  <si>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</si>
  <si>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</si>
  <si>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</si>
  <si>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</si>
  <si>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</si>
  <si>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</si>
  <si>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</si>
  <si>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</si>
  <si>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</si>
  <si>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</si>
  <si>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</si>
  <si>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</si>
  <si>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</si>
  <si>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</si>
  <si>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</si>
  <si>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</si>
  <si>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</si>
  <si>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</si>
  <si>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</si>
  <si>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</si>
  <si>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</si>
  <si>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</si>
  <si>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</si>
  <si>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</si>
  <si>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</si>
  <si>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</si>
  <si>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</si>
  <si>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</si>
  <si>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</si>
  <si>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</si>
  <si>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</si>
  <si>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</si>
  <si>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</si>
  <si>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</si>
  <si>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</si>
  <si>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</si>
  <si>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</si>
  <si>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</si>
  <si>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</si>
  <si>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</si>
  <si>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</si>
  <si>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</si>
  <si>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</si>
  <si>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</si>
  <si>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</si>
  <si>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</si>
  <si>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</si>
  <si>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</si>
  <si>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</si>
  <si>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</si>
  <si>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</si>
  <si>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</si>
  <si>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</si>
  <si>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</si>
  <si>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</si>
  <si>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</si>
  <si>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</si>
  <si>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</si>
  <si>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</si>
  <si>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</si>
  <si>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</si>
  <si>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</si>
  <si>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</si>
  <si>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</si>
  <si>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</si>
  <si>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</si>
  <si>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</si>
  <si>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</si>
  <si>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</si>
  <si>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</si>
  <si>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</si>
  <si>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</si>
  <si>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</si>
  <si>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</si>
  <si>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</si>
  <si>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</si>
  <si>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</si>
  <si>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</si>
  <si>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</si>
  <si>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</si>
  <si>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</si>
  <si>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</si>
  <si>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</si>
  <si>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</si>
  <si>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</si>
  <si>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</si>
  <si>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</si>
  <si>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</si>
  <si>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</si>
  <si>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</si>
  <si>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</si>
  <si>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</si>
  <si>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</si>
  <si>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</si>
  <si>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</si>
  <si>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</si>
  <si>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</si>
  <si>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</si>
  <si>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</si>
  <si>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</si>
  <si>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</si>
  <si>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</si>
  <si>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</si>
  <si>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</si>
  <si>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</si>
  <si>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</si>
  <si>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</si>
  <si>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</si>
  <si>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</si>
  <si>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</si>
  <si>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</si>
  <si>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</si>
  <si>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</si>
  <si>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</si>
  <si>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</si>
  <si>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</si>
  <si>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</si>
  <si>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</si>
  <si>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</si>
  <si>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</si>
  <si>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</si>
  <si>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</si>
  <si>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</si>
  <si>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</si>
  <si>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</si>
  <si>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</si>
  <si>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</si>
  <si>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</si>
  <si>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</si>
  <si>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</si>
  <si>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</si>
  <si>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</si>
  <si>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</si>
  <si>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</si>
  <si>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</si>
  <si>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</si>
  <si>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</si>
  <si>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</si>
  <si>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</si>
  <si>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</si>
  <si>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</si>
  <si>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</si>
  <si>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</si>
  <si>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</si>
  <si>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</si>
  <si>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</si>
  <si>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</si>
  <si>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</si>
  <si>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</si>
  <si>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</si>
  <si>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</si>
  <si>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</si>
  <si>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</si>
  <si>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</si>
  <si>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</si>
  <si>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</si>
  <si>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</si>
  <si>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</si>
  <si>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</si>
  <si>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</si>
  <si>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</si>
  <si>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</si>
  <si>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</si>
  <si>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</si>
  <si>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</si>
  <si>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</si>
  <si>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</si>
  <si>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</si>
  <si>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</si>
  <si>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</si>
  <si>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</si>
  <si>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</si>
  <si>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</si>
  <si>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</si>
  <si>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</si>
  <si>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</si>
  <si>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</si>
  <si>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</si>
  <si>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</si>
  <si>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</si>
  <si>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</si>
  <si>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</si>
  <si>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</si>
  <si>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</si>
  <si>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</si>
  <si>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</si>
  <si>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</si>
  <si>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</si>
  <si>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</si>
  <si>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</si>
  <si>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</si>
  <si>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</si>
  <si>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</si>
  <si>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</si>
  <si>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</si>
  <si>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</si>
  <si>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</si>
  <si>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</si>
  <si>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</si>
  <si>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</si>
  <si>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</si>
  <si>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</si>
  <si>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</si>
  <si>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</si>
  <si>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</si>
  <si>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</si>
  <si>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</si>
  <si>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</si>
  <si>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</si>
  <si>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</si>
  <si>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</si>
  <si>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</si>
  <si>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</si>
  <si>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</si>
  <si>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</si>
  <si>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</si>
  <si>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</si>
  <si>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</si>
  <si>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</si>
  <si>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</si>
  <si>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</si>
  <si>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</si>
  <si>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</si>
  <si>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</si>
  <si>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</si>
  <si>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</si>
  <si>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</si>
  <si>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</si>
  <si>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</si>
  <si>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</si>
  <si>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</si>
  <si>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</si>
  <si>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</si>
  <si>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</si>
  <si>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</si>
  <si>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</si>
  <si>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</si>
  <si>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</si>
  <si>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</si>
  <si>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</si>
  <si>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</si>
  <si>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</si>
  <si>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</si>
  <si>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</si>
  <si>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</si>
  <si>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</si>
  <si>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</si>
  <si>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</si>
  <si>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</si>
  <si>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</si>
  <si>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</si>
  <si>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</si>
  <si>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</si>
  <si>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</si>
  <si>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</si>
  <si>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</si>
  <si>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</si>
  <si>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</si>
  <si>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</si>
  <si>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</si>
  <si>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</si>
  <si>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</si>
  <si>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</si>
  <si>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</si>
  <si>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</si>
  <si>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</si>
  <si>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</si>
  <si>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</si>
  <si>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</si>
  <si>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</si>
  <si>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</si>
  <si>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</si>
  <si>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</si>
  <si>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</si>
  <si>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</si>
  <si>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</si>
  <si>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</si>
  <si>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</si>
  <si>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</si>
  <si>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</si>
  <si>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</si>
  <si>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</si>
  <si>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</si>
  <si>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</si>
  <si>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</si>
  <si>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</si>
  <si>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</si>
  <si>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</si>
  <si>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</si>
  <si>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</si>
  <si>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</si>
  <si>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</si>
  <si>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</si>
  <si>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</si>
  <si>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</si>
  <si>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</si>
  <si>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</si>
  <si>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</si>
  <si>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</si>
  <si>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</si>
  <si>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</si>
  <si>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</si>
  <si>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</si>
  <si>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</si>
  <si>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</si>
  <si>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</si>
  <si>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</si>
  <si>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</si>
  <si>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</si>
  <si>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</si>
  <si>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</si>
  <si>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</si>
  <si>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</si>
  <si>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</si>
  <si>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</si>
  <si>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</si>
  <si>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</si>
  <si>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</si>
  <si>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</si>
  <si>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</si>
  <si>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</si>
  <si>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</si>
  <si>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</si>
  <si>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</si>
  <si>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</si>
  <si>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</si>
  <si>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</si>
  <si>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</si>
  <si>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</si>
  <si>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</si>
  <si>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</si>
  <si>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</si>
  <si>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</si>
  <si>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</si>
  <si>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</si>
  <si>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</si>
  <si>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</si>
  <si>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</si>
  <si>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</si>
  <si>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</si>
  <si>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</si>
  <si>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</si>
  <si>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</si>
  <si>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</si>
  <si>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</si>
  <si>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</si>
  <si>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</si>
  <si>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</si>
  <si>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</si>
  <si>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</si>
  <si>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</si>
  <si>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</si>
  <si>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</si>
  <si>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</si>
  <si>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</si>
  <si>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</si>
  <si>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</si>
  <si>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</si>
  <si>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</si>
  <si>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</si>
  <si>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</si>
  <si>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</si>
  <si>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</si>
  <si>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</si>
  <si>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</si>
  <si>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</si>
  <si>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</si>
  <si>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</si>
  <si>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</si>
  <si>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</si>
  <si>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</si>
  <si>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</si>
  <si>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</si>
  <si>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</si>
  <si>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</si>
  <si>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</si>
  <si>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</si>
  <si>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</si>
  <si>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</si>
  <si>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</si>
  <si>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</si>
  <si>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</si>
  <si>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</si>
  <si>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</si>
  <si>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</si>
  <si>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</si>
  <si>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</si>
  <si>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</si>
  <si>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</si>
  <si>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</si>
  <si>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</si>
  <si>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</si>
  <si>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</si>
  <si>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</si>
  <si>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</si>
  <si>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</si>
  <si>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</si>
  <si>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</si>
  <si>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</si>
  <si>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</si>
  <si>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</si>
  <si>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</si>
  <si>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</si>
  <si>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</si>
  <si>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</si>
  <si>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</si>
  <si>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</si>
  <si>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</si>
  <si>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</si>
  <si>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</si>
  <si>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</si>
  <si>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</si>
  <si>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</si>
  <si>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</si>
  <si>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</si>
  <si>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</si>
  <si>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</si>
  <si>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</si>
  <si>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</si>
  <si>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</si>
  <si>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</si>
  <si>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</si>
  <si>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</si>
  <si>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</si>
  <si>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</si>
  <si>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</si>
  <si>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</si>
  <si>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</si>
  <si>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</si>
  <si>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</si>
  <si>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</si>
  <si>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</si>
  <si>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</si>
  <si>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</si>
  <si>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</si>
  <si>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</si>
  <si>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</si>
  <si>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</si>
  <si>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</si>
  <si>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</si>
  <si>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</si>
  <si>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</si>
  <si>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</si>
  <si>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</si>
  <si>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</si>
  <si>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</si>
  <si>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</si>
  <si>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</si>
  <si>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</si>
  <si>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</si>
  <si>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</si>
  <si>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</si>
  <si>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</si>
  <si>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</si>
  <si>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</si>
  <si>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</si>
  <si>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</si>
  <si>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</si>
  <si>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</si>
  <si>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</si>
  <si>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</si>
  <si>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</si>
  <si>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</si>
  <si>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</si>
  <si>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</si>
  <si>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</si>
  <si>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</si>
  <si>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</si>
  <si>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</si>
  <si>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</si>
  <si>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</si>
  <si>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</si>
  <si>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</si>
  <si>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</si>
  <si>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</si>
  <si>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</si>
  <si>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</si>
  <si>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</si>
  <si>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</si>
  <si>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</si>
  <si>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</si>
  <si>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</si>
  <si>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</si>
  <si>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</si>
  <si>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</si>
  <si>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</si>
  <si>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</si>
  <si>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</si>
  <si>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</si>
  <si>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</si>
  <si>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</si>
  <si>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</si>
  <si>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</si>
  <si>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</si>
  <si>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</si>
  <si>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</si>
  <si>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</si>
  <si>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</si>
  <si>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</si>
  <si>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</si>
  <si>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</si>
  <si>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</si>
  <si>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</si>
  <si>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</si>
  <si>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</si>
  <si>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</si>
  <si>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</si>
  <si>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</si>
  <si>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</si>
  <si>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</si>
  <si>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</si>
  <si>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</si>
  <si>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</si>
  <si>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</si>
  <si>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</si>
  <si>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</si>
  <si>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</si>
  <si>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</si>
  <si>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</si>
  <si>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</si>
  <si>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</si>
  <si>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</si>
  <si>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</si>
  <si>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</si>
  <si>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</si>
  <si>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</si>
  <si>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</si>
  <si>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</si>
  <si>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</si>
  <si>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</si>
  <si>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</si>
  <si>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</si>
  <si>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</si>
  <si>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</si>
  <si>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</si>
  <si>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</si>
  <si>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</si>
  <si>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</si>
  <si>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</si>
  <si>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</si>
  <si>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</si>
  <si>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</si>
  <si>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</si>
  <si>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</si>
  <si>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</si>
  <si>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</si>
  <si>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</si>
  <si>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</si>
  <si>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</si>
  <si>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</si>
  <si>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</si>
  <si>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</si>
  <si>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</si>
  <si>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</si>
  <si>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</si>
  <si>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</si>
  <si>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</si>
  <si>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</si>
  <si>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</si>
  <si>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</si>
  <si>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</si>
  <si>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</si>
  <si>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</si>
  <si>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</si>
  <si>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</si>
  <si>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</si>
  <si>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</si>
  <si>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</si>
  <si>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</si>
  <si>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</si>
  <si>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</si>
  <si>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</si>
  <si>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</si>
  <si>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</si>
  <si>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</si>
  <si>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</si>
  <si>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</si>
  <si>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</si>
  <si>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</si>
  <si>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</si>
  <si>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</si>
  <si>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</si>
  <si>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</si>
  <si>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</si>
  <si>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</si>
  <si>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</si>
  <si>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</si>
  <si>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</si>
  <si>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</si>
  <si>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</si>
  <si>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</si>
  <si>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</si>
  <si>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</si>
  <si>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</si>
  <si>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</si>
  <si>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</si>
  <si>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</si>
  <si>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</si>
  <si>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</si>
  <si>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</si>
  <si>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</si>
  <si>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</si>
  <si>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</si>
  <si>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</si>
  <si>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</si>
  <si>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</si>
  <si>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</si>
  <si>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</si>
  <si>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</si>
  <si>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</si>
  <si>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</si>
  <si>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</si>
  <si>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</si>
  <si>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</si>
  <si>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</si>
  <si>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</si>
  <si>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</si>
  <si>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</si>
  <si>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</si>
  <si>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</si>
  <si>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</si>
  <si>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</si>
  <si>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</si>
  <si>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</si>
  <si>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</si>
  <si>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</si>
  <si>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</si>
  <si>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</si>
  <si>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</si>
  <si>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</si>
  <si>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</si>
  <si>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</si>
  <si>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</si>
  <si>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</si>
  <si>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</si>
  <si>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</si>
  <si>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</si>
  <si>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</si>
  <si>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</si>
  <si>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</si>
  <si>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</si>
  <si>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</si>
  <si>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</si>
  <si>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</si>
  <si>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</si>
  <si>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</si>
  <si>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</si>
  <si>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</si>
  <si>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</si>
  <si>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</si>
  <si>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</si>
  <si>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</si>
  <si>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</si>
  <si>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</si>
  <si>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</si>
  <si>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</si>
  <si>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</si>
  <si>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</si>
  <si>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</si>
  <si>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</si>
  <si>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</si>
  <si>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</si>
  <si>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</si>
  <si>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</si>
  <si>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</si>
  <si>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</si>
  <si>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</si>
  <si>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</si>
  <si>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</si>
  <si>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</si>
  <si>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</si>
  <si>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</si>
  <si>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</si>
  <si>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</si>
  <si>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</si>
  <si>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</si>
  <si>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</si>
  <si>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</si>
  <si>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</si>
  <si>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</si>
  <si>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</si>
  <si>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</si>
  <si>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</si>
  <si>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</si>
  <si>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</si>
  <si>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</si>
  <si>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</si>
  <si>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</si>
  <si>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</si>
  <si>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</si>
  <si>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</si>
  <si>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</si>
  <si>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</si>
  <si>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</si>
  <si>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</si>
  <si>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</si>
  <si>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</si>
  <si>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</si>
  <si>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</si>
  <si>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</si>
  <si>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</si>
  <si>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</si>
  <si>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</si>
  <si>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</si>
  <si>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</si>
  <si>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</si>
  <si>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</si>
  <si>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</si>
  <si>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</si>
  <si>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</si>
  <si>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</si>
  <si>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</si>
  <si>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</si>
  <si>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</si>
  <si>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</si>
  <si>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</si>
  <si>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</si>
  <si>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</si>
  <si>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</si>
  <si>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</si>
  <si>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</si>
  <si>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</si>
  <si>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</si>
  <si>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</si>
  <si>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</si>
  <si>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</si>
  <si>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</si>
  <si>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</si>
  <si>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</si>
  <si>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</si>
  <si>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</si>
  <si>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</si>
  <si>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</si>
  <si>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</si>
  <si>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</si>
  <si>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</si>
  <si>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</si>
  <si>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</si>
  <si>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</si>
  <si>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</si>
  <si>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</si>
  <si>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</si>
  <si>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</si>
  <si>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</si>
  <si>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</si>
  <si>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</si>
  <si>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</si>
  <si>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</si>
  <si>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</si>
  <si>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</si>
  <si>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</si>
  <si>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</si>
  <si>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</si>
  <si>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</si>
  <si>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</si>
  <si>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</si>
  <si>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</si>
  <si>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</si>
  <si>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</si>
  <si>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</si>
  <si>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</si>
  <si>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</si>
  <si>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</si>
  <si>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</si>
  <si>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</si>
  <si>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</si>
  <si>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</si>
  <si>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</si>
  <si>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</si>
  <si>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</si>
  <si>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</si>
  <si>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</si>
  <si>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</si>
  <si>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</si>
  <si>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</si>
  <si>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</si>
  <si>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</si>
  <si>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</si>
  <si>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</si>
  <si>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</si>
  <si>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</si>
  <si>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</si>
  <si>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</si>
  <si>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</si>
  <si>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</si>
  <si>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</si>
  <si>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</si>
  <si>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</si>
  <si>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</si>
  <si>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</si>
  <si>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</si>
  <si>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</si>
  <si>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</si>
  <si>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</si>
  <si>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</si>
  <si>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</si>
  <si>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</si>
  <si>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</si>
  <si>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</si>
  <si>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</si>
  <si>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</si>
  <si>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</si>
  <si>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</si>
  <si>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</si>
  <si>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</si>
  <si>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</si>
  <si>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</si>
  <si>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</si>
  <si>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</si>
  <si>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</si>
  <si>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</si>
  <si>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</si>
  <si>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</si>
  <si>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</si>
  <si>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</si>
  <si>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</si>
  <si>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</si>
  <si>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</si>
  <si>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</si>
  <si>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</si>
  <si>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</si>
  <si>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</si>
  <si>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</si>
  <si>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</si>
  <si>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</si>
  <si>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</si>
  <si>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</si>
  <si>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</si>
  <si>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</si>
  <si>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</si>
  <si>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</si>
  <si>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</si>
  <si>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</si>
  <si>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</si>
  <si>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</si>
  <si>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</si>
  <si>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</si>
  <si>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</si>
  <si>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</si>
  <si>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</si>
  <si>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</si>
  <si>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</si>
  <si>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</si>
  <si>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</si>
  <si>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</si>
  <si>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</si>
  <si>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</si>
  <si>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</si>
  <si>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</si>
  <si>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</si>
  <si>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</si>
  <si>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</si>
  <si>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</si>
  <si>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</si>
  <si>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</si>
  <si>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</si>
  <si>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</si>
  <si>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</si>
  <si>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</si>
  <si>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</si>
  <si>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</si>
  <si>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</si>
  <si>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</si>
  <si>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</si>
  <si>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</si>
  <si>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</si>
  <si>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</si>
  <si>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</si>
  <si>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</si>
  <si>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</si>
  <si>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</si>
  <si>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</si>
  <si>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</si>
  <si>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</si>
  <si>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</si>
  <si>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</si>
  <si>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</si>
  <si>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</si>
  <si>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</si>
  <si>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</si>
  <si>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</si>
  <si>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</si>
  <si>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</si>
  <si>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</si>
  <si>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</si>
  <si>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</si>
  <si>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</si>
  <si>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</si>
  <si>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</si>
  <si>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</si>
  <si>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</si>
  <si>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</si>
  <si>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</si>
  <si>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</si>
  <si>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</si>
  <si>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</si>
  <si>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</si>
  <si>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</si>
  <si>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</si>
  <si>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</si>
  <si>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</si>
  <si>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</si>
  <si>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</si>
  <si>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</si>
  <si>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</si>
  <si>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</si>
  <si>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</si>
  <si>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</si>
  <si>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</si>
  <si>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</si>
  <si>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</si>
  <si>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</si>
  <si>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</si>
  <si>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</si>
  <si>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</si>
  <si>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</si>
  <si>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</si>
  <si>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</si>
  <si>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</si>
  <si>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</si>
  <si>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</si>
  <si>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</si>
  <si>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</si>
  <si>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</si>
  <si>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</si>
  <si>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</si>
  <si>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</si>
  <si>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</si>
  <si>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</si>
  <si>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</si>
  <si>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</si>
  <si>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</si>
  <si>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</si>
  <si>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</si>
  <si>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</si>
  <si>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</si>
  <si>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</si>
  <si>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</si>
  <si>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</si>
  <si>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</si>
  <si>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</si>
  <si>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</si>
  <si>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</si>
  <si>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</si>
  <si>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</si>
  <si>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</si>
  <si>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</si>
  <si>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</si>
  <si>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</si>
  <si>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</si>
  <si>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</si>
  <si>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</si>
  <si>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</si>
  <si>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</si>
  <si>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</si>
  <si>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</si>
  <si>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</si>
  <si>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</si>
  <si>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</si>
  <si>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</si>
  <si>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</si>
  <si>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</si>
  <si>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</si>
  <si>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</si>
  <si>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</si>
  <si>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</si>
  <si>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</si>
  <si>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</si>
  <si>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</si>
  <si>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</si>
  <si>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</si>
  <si>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</si>
  <si>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</si>
  <si>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</si>
  <si>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</si>
  <si>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</si>
  <si>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</si>
  <si>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</si>
  <si>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</si>
  <si>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</si>
  <si>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</si>
  <si>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</si>
  <si>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</si>
  <si>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</si>
  <si>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</si>
  <si>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</si>
  <si>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</si>
  <si>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</si>
  <si>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</si>
  <si>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</si>
  <si>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</si>
  <si>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</si>
  <si>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</si>
  <si>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</si>
  <si>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</si>
  <si>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</si>
  <si>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</si>
  <si>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</si>
  <si>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</si>
  <si>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</si>
  <si>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</si>
  <si>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</si>
  <si>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</si>
  <si>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</si>
  <si>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</si>
  <si>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</si>
  <si>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</si>
  <si>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</si>
  <si>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</si>
  <si>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</si>
  <si>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</si>
  <si>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</si>
  <si>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</si>
  <si>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</si>
  <si>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</si>
  <si>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</si>
  <si>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</si>
  <si>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</si>
  <si>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</si>
  <si>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</si>
  <si>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</si>
  <si>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</si>
  <si>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</si>
  <si>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</si>
  <si>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</si>
  <si>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</si>
  <si>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</si>
  <si>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</si>
  <si>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</si>
  <si>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</si>
  <si>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</si>
  <si>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</si>
  <si>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</si>
  <si>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</si>
  <si>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</si>
  <si>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</si>
  <si>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</si>
  <si>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</si>
  <si>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</si>
  <si>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</si>
  <si>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</si>
  <si>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</si>
  <si>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</si>
  <si>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</si>
  <si>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</si>
  <si>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</si>
  <si>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</si>
  <si>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</si>
  <si>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</si>
  <si>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</si>
  <si>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</si>
  <si>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</si>
  <si>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</si>
  <si>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</si>
  <si>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</si>
  <si>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</si>
  <si>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</si>
  <si>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</si>
  <si>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</si>
  <si>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</si>
  <si>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</si>
  <si>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</si>
  <si>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</si>
  <si>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</si>
  <si>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</si>
  <si>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</si>
  <si>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</si>
  <si>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</si>
  <si>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</si>
  <si>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</si>
  <si>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</si>
  <si>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</si>
  <si>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</si>
  <si>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</si>
  <si>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</si>
  <si>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</si>
  <si>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</si>
  <si>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</si>
  <si>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</si>
  <si>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</si>
  <si>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</si>
  <si>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</si>
  <si>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</si>
  <si>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</si>
  <si>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</si>
  <si>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</si>
  <si>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</si>
  <si>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</si>
  <si>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</si>
  <si>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</si>
  <si>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</si>
  <si>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</si>
  <si>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</si>
  <si>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</si>
  <si>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</si>
  <si>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</si>
  <si>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</si>
  <si>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</si>
  <si>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</si>
  <si>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</si>
  <si>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</si>
  <si>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</si>
  <si>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</si>
  <si>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</si>
  <si>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</si>
  <si>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</si>
  <si>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</si>
  <si>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</si>
  <si>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</si>
  <si>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</si>
  <si>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</si>
  <si>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</si>
  <si>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</si>
  <si>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</si>
  <si>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</si>
  <si>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</si>
  <si>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</si>
  <si>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</si>
  <si>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</si>
  <si>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</si>
  <si>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</si>
  <si>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</si>
  <si>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</si>
  <si>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</si>
  <si>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</si>
  <si>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</si>
  <si>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</si>
  <si>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</si>
  <si>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</si>
  <si>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</si>
  <si>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</si>
  <si>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</si>
  <si>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</si>
  <si>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</si>
  <si>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</si>
  <si>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</si>
  <si>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</si>
  <si>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</si>
  <si>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</si>
  <si>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</si>
  <si>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</si>
  <si>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</si>
  <si>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</si>
  <si>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</si>
  <si>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</si>
  <si>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</si>
  <si>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</si>
  <si>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</si>
  <si>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</si>
  <si>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</si>
  <si>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</si>
  <si>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</si>
  <si>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</si>
  <si>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</si>
  <si>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</si>
  <si>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</si>
  <si>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</si>
  <si>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</si>
  <si>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</si>
  <si>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</si>
  <si>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</si>
  <si>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</si>
  <si>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</si>
  <si>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</si>
  <si>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</si>
  <si>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</si>
  <si>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</si>
  <si>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</si>
  <si>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</si>
  <si>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</si>
  <si>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</si>
  <si>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</si>
  <si>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</si>
  <si>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</si>
  <si>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</si>
  <si>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</si>
  <si>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</si>
  <si>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</si>
  <si>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</si>
  <si>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</si>
  <si>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</si>
  <si>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</si>
  <si>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</si>
  <si>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</si>
  <si>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</si>
  <si>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</si>
  <si>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</si>
  <si>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</si>
  <si>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</si>
  <si>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</si>
  <si>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</si>
  <si>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</si>
  <si>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</si>
  <si>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</si>
  <si>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</si>
  <si>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</si>
  <si>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</si>
  <si>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</si>
  <si>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</si>
  <si>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</si>
  <si>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</si>
  <si>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</si>
  <si>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</si>
  <si>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</si>
  <si>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</si>
  <si>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</si>
  <si>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</si>
  <si>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</si>
  <si>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</si>
  <si>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</si>
  <si>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</si>
  <si>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</si>
  <si>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</si>
  <si>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</si>
  <si>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</si>
  <si>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</si>
  <si>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</si>
  <si>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</si>
  <si>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</si>
  <si>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</si>
  <si>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</si>
  <si>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</si>
  <si>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</si>
  <si>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</si>
  <si>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</si>
  <si>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</si>
  <si>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</si>
  <si>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</si>
  <si>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</si>
  <si>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</si>
  <si>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</si>
  <si>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</si>
  <si>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</si>
  <si>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</si>
  <si>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</si>
  <si>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</si>
  <si>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</si>
  <si>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</si>
  <si>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</si>
  <si>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</si>
  <si>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</si>
  <si>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</si>
  <si>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</si>
  <si>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</si>
  <si>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</si>
  <si>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</si>
  <si>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</si>
  <si>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</si>
  <si>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</si>
  <si>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</si>
  <si>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</si>
  <si>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</si>
  <si>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</si>
  <si>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</si>
  <si>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</si>
  <si>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</si>
  <si>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</si>
  <si>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</si>
  <si>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</si>
  <si>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</si>
  <si>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</si>
  <si>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</si>
  <si>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</si>
  <si>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</si>
  <si>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</si>
  <si>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</si>
  <si>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</si>
  <si>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</si>
  <si>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</si>
  <si>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</si>
  <si>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</si>
  <si>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</si>
  <si>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</si>
  <si>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</si>
  <si>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</si>
  <si>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</si>
  <si>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</si>
  <si>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</si>
  <si>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</si>
  <si>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</si>
  <si>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</si>
  <si>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</si>
  <si>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</si>
  <si>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</si>
  <si>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</si>
  <si>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</si>
  <si>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</si>
  <si>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</si>
  <si>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</si>
  <si>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</si>
  <si>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</si>
  <si>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</si>
  <si>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</si>
  <si>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</si>
  <si>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</si>
  <si>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</si>
  <si>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</si>
  <si>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</si>
  <si>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</si>
  <si>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</si>
  <si>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</si>
  <si>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</si>
  <si>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</si>
  <si>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</si>
  <si>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</si>
  <si>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</si>
  <si>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</si>
  <si>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</si>
  <si>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</si>
  <si>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</si>
  <si>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</si>
  <si>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</si>
  <si>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</si>
  <si>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</si>
  <si>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</si>
  <si>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</si>
  <si>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</si>
  <si>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</si>
  <si>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</si>
  <si>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</si>
  <si>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</si>
  <si>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</si>
  <si>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</si>
  <si>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</si>
  <si>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</si>
  <si>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</si>
  <si>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</si>
  <si>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</si>
  <si>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</si>
  <si>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</si>
  <si>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</si>
  <si>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</si>
  <si>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</si>
  <si>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</si>
  <si>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</si>
  <si>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</si>
  <si>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</si>
  <si>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</si>
  <si>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</si>
  <si>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</si>
  <si>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</si>
  <si>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</si>
  <si>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</si>
  <si>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</si>
  <si>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</si>
  <si>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</si>
  <si>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</si>
  <si>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</si>
  <si>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</si>
  <si>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</si>
  <si>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</si>
  <si>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</si>
  <si>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</si>
  <si>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</si>
  <si>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</si>
  <si>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</si>
  <si>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</si>
  <si>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</si>
  <si>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</si>
  <si>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</si>
  <si>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</si>
  <si>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</si>
  <si>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</si>
  <si>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</si>
  <si>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</si>
  <si>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</si>
  <si>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</si>
  <si>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</si>
  <si>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</si>
  <si>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</si>
  <si>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</si>
  <si>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</si>
  <si>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</si>
  <si>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</si>
  <si>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</si>
  <si>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</si>
  <si>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</si>
  <si>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</si>
  <si>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</si>
  <si>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</si>
  <si>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</si>
  <si>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</si>
  <si>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</si>
  <si>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</si>
  <si>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</si>
  <si>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</si>
  <si>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</si>
  <si>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</si>
  <si>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</si>
  <si>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</si>
  <si>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</si>
  <si>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</si>
  <si>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</si>
  <si>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</si>
  <si>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</si>
  <si>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</si>
  <si>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</si>
  <si>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</si>
  <si>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</si>
  <si>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</si>
  <si>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</si>
  <si>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</si>
  <si>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</si>
  <si>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</si>
  <si>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</si>
  <si>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</si>
  <si>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</si>
  <si>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</si>
  <si>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</si>
  <si>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</si>
  <si>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</si>
  <si>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</si>
  <si>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</si>
  <si>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</si>
  <si>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</si>
  <si>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</si>
  <si>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</si>
  <si>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</si>
  <si>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</si>
  <si>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</si>
  <si>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</si>
  <si>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</si>
  <si>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</si>
  <si>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</si>
  <si>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</si>
  <si>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</si>
  <si>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</si>
  <si>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</si>
  <si>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</si>
  <si>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</si>
  <si>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</si>
  <si>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</si>
  <si>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</si>
  <si>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</si>
  <si>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</si>
  <si>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</si>
  <si>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</si>
  <si>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</si>
  <si>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</si>
  <si>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</si>
  <si>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</si>
  <si>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</si>
  <si>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</si>
  <si>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</si>
  <si>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</si>
  <si>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</si>
  <si>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</si>
  <si>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</si>
  <si>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</si>
  <si>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</si>
  <si>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</si>
  <si>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</si>
  <si>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</si>
  <si>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</si>
  <si>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</si>
  <si>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</si>
  <si>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</si>
  <si>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</si>
  <si>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</si>
  <si>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</si>
  <si>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</si>
  <si>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</si>
  <si>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</si>
  <si>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</si>
  <si>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</si>
  <si>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</si>
  <si>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</si>
  <si>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</si>
  <si>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</si>
  <si>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</si>
  <si>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</si>
  <si>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</si>
  <si>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</si>
  <si>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</si>
  <si>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</si>
  <si>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</si>
  <si>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</si>
  <si>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</si>
  <si>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</si>
  <si>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</si>
  <si>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</si>
  <si>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</si>
  <si>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</si>
  <si>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</si>
  <si>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</si>
  <si>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</si>
  <si>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</si>
  <si>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</si>
  <si>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</si>
  <si>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</si>
  <si>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</si>
  <si>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</si>
  <si>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</si>
  <si>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</si>
  <si>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</si>
  <si>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</si>
  <si>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</si>
  <si>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</si>
  <si>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</si>
  <si>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</si>
  <si>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</si>
  <si>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</si>
  <si>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</si>
  <si>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</si>
  <si>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</si>
  <si>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</si>
  <si>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</si>
  <si>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</si>
  <si>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</si>
  <si>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</si>
  <si>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</si>
  <si>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</si>
  <si>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</si>
  <si>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</si>
  <si>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</si>
  <si>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</si>
  <si>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</si>
  <si>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</si>
  <si>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</si>
  <si>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</si>
  <si>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</si>
  <si>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</si>
  <si>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</si>
  <si>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</si>
  <si>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</si>
  <si>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</si>
  <si>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</si>
  <si>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</si>
  <si>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</si>
  <si>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</si>
  <si>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</si>
  <si>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</si>
  <si>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</si>
  <si>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</si>
  <si>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</si>
  <si>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</si>
  <si>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</si>
  <si>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</si>
  <si>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</si>
  <si>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</si>
  <si>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</si>
  <si>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</si>
  <si>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</si>
  <si>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</si>
  <si>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</si>
  <si>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</si>
  <si>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</si>
  <si>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</si>
  <si>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</si>
  <si>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</si>
  <si>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</si>
  <si>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</si>
  <si>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</si>
  <si>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</si>
  <si>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</si>
  <si>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</si>
  <si>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</si>
  <si>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</si>
  <si>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</si>
  <si>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</si>
  <si>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</si>
  <si>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</si>
  <si>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</si>
  <si>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</si>
  <si>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</si>
  <si>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</si>
  <si>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</si>
  <si>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</si>
  <si>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</si>
  <si>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</si>
  <si>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</si>
  <si>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</si>
  <si>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</si>
  <si>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</si>
  <si>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</si>
  <si>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</si>
  <si>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</si>
  <si>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</si>
  <si>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</si>
  <si>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</si>
  <si>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</si>
  <si>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</si>
  <si>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</si>
  <si>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</si>
  <si>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</si>
  <si>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</si>
  <si>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</si>
  <si>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</si>
  <si>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</si>
  <si>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</si>
  <si>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</si>
  <si>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</si>
  <si>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</si>
  <si>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</si>
  <si>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</si>
  <si>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</si>
  <si>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</si>
  <si>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</si>
  <si>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</si>
  <si>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</si>
  <si>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</si>
  <si>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</si>
  <si>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</si>
  <si>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</si>
  <si>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</si>
  <si>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</si>
  <si>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</si>
  <si>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</si>
  <si>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</si>
  <si>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</si>
  <si>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</si>
  <si>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</si>
  <si>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</si>
  <si>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</si>
  <si>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</si>
  <si>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</si>
  <si>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</si>
  <si>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</si>
  <si>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</si>
  <si>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</si>
  <si>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</si>
  <si>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</si>
  <si>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</si>
  <si>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</si>
  <si>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</si>
  <si>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</si>
  <si>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</si>
  <si>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</si>
  <si>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</si>
  <si>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</si>
  <si>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</si>
  <si>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</si>
  <si>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</si>
  <si>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</si>
  <si>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</si>
  <si>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</si>
  <si>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</si>
  <si>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</si>
  <si>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</si>
  <si>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</si>
  <si>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</si>
  <si>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</si>
  <si>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</si>
  <si>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</si>
  <si>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</si>
  <si>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</si>
  <si>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</si>
  <si>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</si>
  <si>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</si>
  <si>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</si>
  <si>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</si>
  <si>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</si>
  <si>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</si>
  <si>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</si>
  <si>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</si>
  <si>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</si>
  <si>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</si>
  <si>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</si>
  <si>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</si>
  <si>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</si>
  <si>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</si>
  <si>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</si>
  <si>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</si>
  <si>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</si>
  <si>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</si>
  <si>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</si>
  <si>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</si>
  <si>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</si>
  <si>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</si>
  <si>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</si>
  <si>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</si>
  <si>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</si>
  <si>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</si>
  <si>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</si>
  <si>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</si>
  <si>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</si>
  <si>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</si>
  <si>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</si>
  <si>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</si>
  <si>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</si>
  <si>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</si>
  <si>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</si>
  <si>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</si>
  <si>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</si>
  <si>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</si>
  <si>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</si>
  <si>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</si>
  <si>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</si>
  <si>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</si>
  <si>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</si>
  <si>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</si>
  <si>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</si>
  <si>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</si>
  <si>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</si>
  <si>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</si>
  <si>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</si>
  <si>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</si>
  <si>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</si>
  <si>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</si>
  <si>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</si>
  <si>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</si>
  <si>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</si>
  <si>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</si>
  <si>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</si>
  <si>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</si>
  <si>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</si>
  <si>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</si>
  <si>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</si>
  <si>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</si>
  <si>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</si>
  <si>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</si>
  <si>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</si>
  <si>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</si>
  <si>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</si>
  <si>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</si>
  <si>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</si>
  <si>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</si>
  <si>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</si>
  <si>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</si>
  <si>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</si>
  <si>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</si>
  <si>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</si>
  <si>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</si>
  <si>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</si>
  <si>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</si>
  <si>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</si>
  <si>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</si>
  <si>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</si>
  <si>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</si>
  <si>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</si>
  <si>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</si>
  <si>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</si>
  <si>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</si>
  <si>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</si>
  <si>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</si>
  <si>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</si>
  <si>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</si>
  <si>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</si>
  <si>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</si>
  <si>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</si>
  <si>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</si>
  <si>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</si>
  <si>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</si>
  <si>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</si>
  <si>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</si>
  <si>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</si>
  <si>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</si>
  <si>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</si>
  <si>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</si>
  <si>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</si>
  <si>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</si>
  <si>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</si>
  <si>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</si>
  <si>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</si>
  <si>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</si>
  <si>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</si>
  <si>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</si>
  <si>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</si>
  <si>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</si>
  <si>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</si>
  <si>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</si>
  <si>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</si>
  <si>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</si>
  <si>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</si>
  <si>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</si>
  <si>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</si>
  <si>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</si>
  <si>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</si>
  <si>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</si>
  <si>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</si>
  <si>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</si>
  <si>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</si>
  <si>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</si>
  <si>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</si>
  <si>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</si>
  <si>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</si>
  <si>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</si>
  <si>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</si>
  <si>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</si>
  <si>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</si>
  <si>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</si>
  <si>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</si>
  <si>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</si>
  <si>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</si>
  <si>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</si>
  <si>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</si>
  <si>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</si>
  <si>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</si>
  <si>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</si>
  <si>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</si>
  <si>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</si>
  <si>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</si>
  <si>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</si>
  <si>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</si>
  <si>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</si>
  <si>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</si>
  <si>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</si>
  <si>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</si>
  <si>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</si>
  <si>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</si>
  <si>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</si>
  <si>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</si>
  <si>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</si>
  <si>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</si>
  <si>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</si>
  <si>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</si>
  <si>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</si>
  <si>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</si>
  <si>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</si>
  <si>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</si>
  <si>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</si>
  <si>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</si>
  <si>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</si>
  <si>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</si>
  <si>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</si>
  <si>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</si>
  <si>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</si>
  <si>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</si>
  <si>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</si>
  <si>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</si>
  <si>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</si>
  <si>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</si>
  <si>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</si>
  <si>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</si>
  <si>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</si>
  <si>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</si>
  <si>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</si>
  <si>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</si>
  <si>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</si>
  <si>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</si>
  <si>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</si>
  <si>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</si>
  <si>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</si>
  <si>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</si>
  <si>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</si>
  <si>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</si>
  <si>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</si>
  <si>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</si>
  <si>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</si>
  <si>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</si>
  <si>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</si>
  <si>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</si>
  <si>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</si>
  <si>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</si>
  <si>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</si>
  <si>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</si>
  <si>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</si>
  <si>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</si>
  <si>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</si>
  <si>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</si>
  <si>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</si>
  <si>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</si>
  <si>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</si>
  <si>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</si>
  <si>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</si>
  <si>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</si>
  <si>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</si>
  <si>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</si>
  <si>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</si>
  <si>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</si>
  <si>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</si>
  <si>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</si>
  <si>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</si>
  <si>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</si>
  <si>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</si>
  <si>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</si>
  <si>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</si>
  <si>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</si>
  <si>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</si>
  <si>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</si>
  <si>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</si>
  <si>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</si>
  <si>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</si>
  <si>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</si>
  <si>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</si>
  <si>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</si>
  <si>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</si>
  <si>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</si>
  <si>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</si>
  <si>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</si>
  <si>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</si>
  <si>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</si>
  <si>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</si>
  <si>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</si>
  <si>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</si>
  <si>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</si>
  <si>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</si>
  <si>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</si>
  <si>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</si>
  <si>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</si>
  <si>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</si>
  <si>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</si>
  <si>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</si>
  <si>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</si>
  <si>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</si>
  <si>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</si>
  <si>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</si>
  <si>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</si>
  <si>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</si>
  <si>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</si>
  <si>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</si>
  <si>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</si>
  <si>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</si>
  <si>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</si>
  <si>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</si>
  <si>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</si>
  <si>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</si>
  <si>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</si>
  <si>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</si>
  <si>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</si>
  <si>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</si>
  <si>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</si>
  <si>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</si>
  <si>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</si>
  <si>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</si>
  <si>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</si>
  <si>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</si>
  <si>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</si>
  <si>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</si>
  <si>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</si>
  <si>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</si>
  <si>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</si>
  <si>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</si>
  <si>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</si>
  <si>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</si>
  <si>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</si>
  <si>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</si>
  <si>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</si>
  <si>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</si>
  <si>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</si>
  <si>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</si>
  <si>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</si>
  <si>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</si>
  <si>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</si>
  <si>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</si>
  <si>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</si>
  <si>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</si>
  <si>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</si>
  <si>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</si>
  <si>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</si>
  <si>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</si>
  <si>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</si>
  <si>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</si>
  <si>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</si>
  <si>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</si>
  <si>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</si>
  <si>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</si>
  <si>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</si>
  <si>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</si>
  <si>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</si>
  <si>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</si>
  <si>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</si>
  <si>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</si>
  <si>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</si>
  <si>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</si>
  <si>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</si>
  <si>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</si>
  <si>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</si>
  <si>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</si>
  <si>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</si>
  <si>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</si>
  <si>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</si>
  <si>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</si>
  <si>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</si>
  <si>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</si>
  <si>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</si>
  <si>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</si>
  <si>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</si>
  <si>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</si>
  <si>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</si>
  <si>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</si>
  <si>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</si>
  <si>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</si>
  <si>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</si>
  <si>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</si>
  <si>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</si>
  <si>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</si>
  <si>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</si>
  <si>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</si>
  <si>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</si>
  <si>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</si>
  <si>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</si>
  <si>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</si>
  <si>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</si>
  <si>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</si>
  <si>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</si>
  <si>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</si>
  <si>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</si>
  <si>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</si>
  <si>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</si>
  <si>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</si>
  <si>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</si>
  <si>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</si>
  <si>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</si>
  <si>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</si>
  <si>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</si>
  <si>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</si>
  <si>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</si>
  <si>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</si>
  <si>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</si>
  <si>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</si>
  <si>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</si>
  <si>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</si>
  <si>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</si>
  <si>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</si>
  <si>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</si>
  <si>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</si>
  <si>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</si>
  <si>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</si>
  <si>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</si>
  <si>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</si>
  <si>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</si>
  <si>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</si>
  <si>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</si>
  <si>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</si>
  <si>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</si>
  <si>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</si>
  <si>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</si>
  <si>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</si>
  <si>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</si>
  <si>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</si>
  <si>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</si>
  <si>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</si>
  <si>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</si>
  <si>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</si>
  <si>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</si>
  <si>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</si>
  <si>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</si>
  <si>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</si>
  <si>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</si>
  <si>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</si>
  <si>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</si>
  <si>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</si>
  <si>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</si>
  <si>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</si>
  <si>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</si>
  <si>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</si>
  <si>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</si>
  <si>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</si>
  <si>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</si>
  <si>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</si>
  <si>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</si>
  <si>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</si>
  <si>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</si>
  <si>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</si>
  <si>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</si>
  <si>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</si>
  <si>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</si>
  <si>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</si>
  <si>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</si>
  <si>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</si>
  <si>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</si>
  <si>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</si>
  <si>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</si>
  <si>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</si>
  <si>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</si>
  <si>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</si>
  <si>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</si>
  <si>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</si>
  <si>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</si>
  <si>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</si>
  <si>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</si>
  <si>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</si>
  <si>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</si>
  <si>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</si>
  <si>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</si>
  <si>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</si>
  <si>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</si>
  <si>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</si>
  <si>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</si>
  <si>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</si>
  <si>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</si>
  <si>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</si>
  <si>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</si>
  <si>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</si>
  <si>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</si>
  <si>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</si>
  <si>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</si>
  <si>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</si>
  <si>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</si>
  <si>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</si>
  <si>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</si>
  <si>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</si>
  <si>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</si>
  <si>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</si>
  <si>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</si>
  <si>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</si>
  <si>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</si>
  <si>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</si>
  <si>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</si>
  <si>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</si>
  <si>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</si>
  <si>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</si>
  <si>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</si>
  <si>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</si>
  <si>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</si>
  <si>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</si>
  <si>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</si>
  <si>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</si>
  <si>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</si>
  <si>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</si>
  <si>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</si>
  <si>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</si>
  <si>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</si>
  <si>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</si>
  <si>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</si>
  <si>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</si>
  <si>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</si>
  <si>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</si>
  <si>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</si>
  <si>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</si>
  <si>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</si>
  <si>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</si>
  <si>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</si>
  <si>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</si>
  <si>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</si>
  <si>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</si>
  <si>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</si>
  <si>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</si>
  <si>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</si>
  <si>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</si>
  <si>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</si>
  <si>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</si>
  <si>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</si>
  <si>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</si>
  <si>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</si>
  <si>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</si>
  <si>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</si>
  <si>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</si>
  <si>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</si>
  <si>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</si>
  <si>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</si>
  <si>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</si>
  <si>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</si>
  <si>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</si>
  <si>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</si>
  <si>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</si>
  <si>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</si>
  <si>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</si>
  <si>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</si>
  <si>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</si>
  <si>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</si>
  <si>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</si>
  <si>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</si>
  <si>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</si>
  <si>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</si>
  <si>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</si>
  <si>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</si>
  <si>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</si>
  <si>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</si>
  <si>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</si>
  <si>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</si>
  <si>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</si>
  <si>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</si>
  <si>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</si>
  <si>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</si>
  <si>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</si>
  <si>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</si>
  <si>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</si>
  <si>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</si>
  <si>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</si>
  <si>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</si>
  <si>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</si>
  <si>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</si>
  <si>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</si>
  <si>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</si>
  <si>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</si>
  <si>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</si>
  <si>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</si>
  <si>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</si>
  <si>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</si>
  <si>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</si>
  <si>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</si>
  <si>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</si>
  <si>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</si>
  <si>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</si>
  <si>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</si>
  <si>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</si>
  <si>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</si>
  <si>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</si>
  <si>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</si>
  <si>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</si>
  <si>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</si>
  <si>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</si>
  <si>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</si>
  <si>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</si>
  <si>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</si>
  <si>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</si>
  <si>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</si>
  <si>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</si>
  <si>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</si>
  <si>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</si>
  <si>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</si>
  <si>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</si>
  <si>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</si>
  <si>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</si>
  <si>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</si>
  <si>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</si>
  <si>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</si>
  <si>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</si>
  <si>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</si>
  <si>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</si>
  <si>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</si>
  <si>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</si>
  <si>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</si>
  <si>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</si>
  <si>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</si>
  <si>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</si>
  <si>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</si>
  <si>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</si>
  <si>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</si>
  <si>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</si>
  <si>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</si>
  <si>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</si>
  <si>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</si>
  <si>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</si>
  <si>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</si>
  <si>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</si>
  <si>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</si>
  <si>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</si>
  <si>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</si>
  <si>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</si>
  <si>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</si>
  <si>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</si>
  <si>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</si>
  <si>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</si>
  <si>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</si>
  <si>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</si>
  <si>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</si>
  <si>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</si>
  <si>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</si>
  <si>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</si>
  <si>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</si>
  <si>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</si>
  <si>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</si>
  <si>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</si>
  <si>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</si>
  <si>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</si>
  <si>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</si>
  <si>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</si>
  <si>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</si>
  <si>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</si>
  <si>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</si>
  <si>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</si>
  <si>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</si>
  <si>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</si>
  <si>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</si>
  <si>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</si>
  <si>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</si>
  <si>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</si>
  <si>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</si>
  <si>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</si>
  <si>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</si>
  <si>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</si>
  <si>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</si>
  <si>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</si>
  <si>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</si>
  <si>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</si>
  <si>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</si>
  <si>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</si>
  <si>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</si>
  <si>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</si>
  <si>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</si>
  <si>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</si>
  <si>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</si>
  <si>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</si>
  <si>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</si>
  <si>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</si>
  <si>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</si>
  <si>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</si>
  <si>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</si>
  <si>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</si>
  <si>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</si>
  <si>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</si>
  <si>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</si>
  <si>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</si>
  <si>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</si>
  <si>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</si>
  <si>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</si>
  <si>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</si>
  <si>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</si>
  <si>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</si>
  <si>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</si>
  <si>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</si>
  <si>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</si>
  <si>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</si>
  <si>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</si>
  <si>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</si>
  <si>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</si>
  <si>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</si>
  <si>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</si>
  <si>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</si>
  <si>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</si>
  <si>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</si>
  <si>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</si>
  <si>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</si>
  <si>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</si>
  <si>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</si>
  <si>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</si>
  <si>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</si>
  <si>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</si>
  <si>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</si>
  <si>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</si>
  <si>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</si>
  <si>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</si>
  <si>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</si>
  <si>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</si>
  <si>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</si>
  <si>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</si>
  <si>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</si>
  <si>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</si>
  <si>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</si>
  <si>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</si>
  <si>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</si>
  <si>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</si>
  <si>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</si>
  <si>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</si>
  <si>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</si>
  <si>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</si>
  <si>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</si>
  <si>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</si>
  <si>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</si>
  <si>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</si>
  <si>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</si>
  <si>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</si>
  <si>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</si>
  <si>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</si>
  <si>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</si>
  <si>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</si>
  <si>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</si>
  <si>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</si>
  <si>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</si>
  <si>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</si>
  <si>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</si>
  <si>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</si>
  <si>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</si>
  <si>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</si>
  <si>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</si>
  <si>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</si>
  <si>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</si>
  <si>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</si>
  <si>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</si>
  <si>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</si>
  <si>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</si>
  <si>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</si>
  <si>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</si>
  <si>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</si>
  <si>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</si>
  <si>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</si>
  <si>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</si>
  <si>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</si>
  <si>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</si>
  <si>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</si>
  <si>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</si>
  <si>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</si>
  <si>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</si>
  <si>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</si>
  <si>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</si>
  <si>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</si>
  <si>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</si>
  <si>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</si>
  <si>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</si>
  <si>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</si>
  <si>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</si>
  <si>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</si>
  <si>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</si>
  <si>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</si>
  <si>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</si>
  <si>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</si>
  <si>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</si>
  <si>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</si>
  <si>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</si>
  <si>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</si>
  <si>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</si>
  <si>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</si>
  <si>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</si>
  <si>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</si>
  <si>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</si>
  <si>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</si>
  <si>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</si>
  <si>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</si>
  <si>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</si>
  <si>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</si>
  <si>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</si>
  <si>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</si>
  <si>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</si>
  <si>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</si>
  <si>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</si>
  <si>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</si>
  <si>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</si>
  <si>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</si>
  <si>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</si>
  <si>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</si>
  <si>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</si>
  <si>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</si>
  <si>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</si>
  <si>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</si>
  <si>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</si>
  <si>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</si>
  <si>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</si>
  <si>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</si>
  <si>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</si>
  <si>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</si>
  <si>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</si>
  <si>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</si>
  <si>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</si>
  <si>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</si>
  <si>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</si>
  <si>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</si>
  <si>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</si>
  <si>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</si>
  <si>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</si>
  <si>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</si>
  <si>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</si>
  <si>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</si>
  <si>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</si>
  <si>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</si>
  <si>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</si>
  <si>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</si>
  <si>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</si>
  <si>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</si>
  <si>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</si>
  <si>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</si>
  <si>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</si>
  <si>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</si>
  <si>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</si>
  <si>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</si>
  <si>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</si>
  <si>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</si>
  <si>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</si>
  <si>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</si>
  <si>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</si>
  <si>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</si>
  <si>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</si>
  <si>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</si>
  <si>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</si>
  <si>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</si>
  <si>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</si>
  <si>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</si>
  <si>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</si>
  <si>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</si>
  <si>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</si>
  <si>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</si>
  <si>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</si>
  <si>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</si>
  <si>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</si>
  <si>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</si>
  <si>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</si>
  <si>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</si>
  <si>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</si>
  <si>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</si>
  <si>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</si>
  <si>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</si>
  <si>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</si>
  <si>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</si>
  <si>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</si>
  <si>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</si>
  <si>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</si>
  <si>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</si>
  <si>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</si>
  <si>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</si>
  <si>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</si>
  <si>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</si>
  <si>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</si>
  <si>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</si>
  <si>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</si>
  <si>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</si>
  <si>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</si>
  <si>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</si>
  <si>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</si>
  <si>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</si>
  <si>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</si>
  <si>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</si>
  <si>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</si>
  <si>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</si>
  <si>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</si>
  <si>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</si>
  <si>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</si>
  <si>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</si>
  <si>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</si>
  <si>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</si>
  <si>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</si>
  <si>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</si>
  <si>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</si>
  <si>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</si>
  <si>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</si>
  <si>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</si>
  <si>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</si>
  <si>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</si>
  <si>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</si>
  <si>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</si>
  <si>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</si>
  <si>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</si>
  <si>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</si>
  <si>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</si>
  <si>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</si>
  <si>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</si>
  <si>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</si>
  <si>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</si>
  <si>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</si>
  <si>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</si>
  <si>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</si>
  <si>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</si>
  <si>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</si>
  <si>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</si>
  <si>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</si>
  <si>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</si>
  <si>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</si>
  <si>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</si>
  <si>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</si>
  <si>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</si>
  <si>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</si>
  <si>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</si>
  <si>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</si>
  <si>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</si>
  <si>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</si>
  <si>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</si>
  <si>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</si>
  <si>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</si>
  <si>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</si>
  <si>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</si>
  <si>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</si>
  <si>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</si>
  <si>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</si>
  <si>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</si>
  <si>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</si>
  <si>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</si>
  <si>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</si>
  <si>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</si>
  <si>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</si>
  <si>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</si>
  <si>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</si>
  <si>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</si>
  <si>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</si>
  <si>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</si>
  <si>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</si>
  <si>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</si>
  <si>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</si>
  <si>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</si>
  <si>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</si>
  <si>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</si>
  <si>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</si>
  <si>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</si>
  <si>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</si>
  <si>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</si>
  <si>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</si>
  <si>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</si>
  <si>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</si>
  <si>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</si>
  <si>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</si>
  <si>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</si>
  <si>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</si>
  <si>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</si>
  <si>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</si>
  <si>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</si>
  <si>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</si>
  <si>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</si>
  <si>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</si>
  <si>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</si>
  <si>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</si>
  <si>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</si>
  <si>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</si>
  <si>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</si>
  <si>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</si>
  <si>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</si>
  <si>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</si>
  <si>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</si>
  <si>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</si>
  <si>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</si>
  <si>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</si>
  <si>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</si>
  <si>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</si>
  <si>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</si>
  <si>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</si>
  <si>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</si>
  <si>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</si>
  <si>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</si>
  <si>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</si>
  <si>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</si>
  <si>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</si>
  <si>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</si>
  <si>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</si>
  <si>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</si>
  <si>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</si>
  <si>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</si>
  <si>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</si>
  <si>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</si>
  <si>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</si>
  <si>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</si>
  <si>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</si>
  <si>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</si>
  <si>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</si>
  <si>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</si>
  <si>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</si>
  <si>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</si>
  <si>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</si>
  <si>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</si>
  <si>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</si>
  <si>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</si>
  <si>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</si>
  <si>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</si>
  <si>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</si>
  <si>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</si>
  <si>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</si>
  <si>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</si>
  <si>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</si>
  <si>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</si>
  <si>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</si>
  <si>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</si>
  <si>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</si>
  <si>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</si>
  <si>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</si>
  <si>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</si>
  <si>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</si>
  <si>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</si>
  <si>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</si>
  <si>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</si>
  <si>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</si>
  <si>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</si>
  <si>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</si>
  <si>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</si>
  <si>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</si>
  <si>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</si>
  <si>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</si>
  <si>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</si>
  <si>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</si>
  <si>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</si>
  <si>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</si>
  <si>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</si>
  <si>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</si>
  <si>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</si>
  <si>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</si>
  <si>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</si>
  <si>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</si>
  <si>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</si>
  <si>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</si>
  <si>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</si>
  <si>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</si>
  <si>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</si>
  <si>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</si>
  <si>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</si>
  <si>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</si>
  <si>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</si>
  <si>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</si>
  <si>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</si>
  <si>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</si>
  <si>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</si>
  <si>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</si>
  <si>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</si>
  <si>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</si>
  <si>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</si>
  <si>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</si>
  <si>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</si>
  <si>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</si>
  <si>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</si>
  <si>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</si>
  <si>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</si>
  <si>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</si>
  <si>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</si>
  <si>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</si>
  <si>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</si>
  <si>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</si>
  <si>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</si>
  <si>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</si>
  <si>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</si>
  <si>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</si>
  <si>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</si>
  <si>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</si>
  <si>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</si>
  <si>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</si>
  <si>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</si>
  <si>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</si>
  <si>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</si>
  <si>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</si>
  <si>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</si>
  <si>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</si>
  <si>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</si>
  <si>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</si>
  <si>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</si>
  <si>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</si>
  <si>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</si>
  <si>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</si>
  <si>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</si>
  <si>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</si>
  <si>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</si>
  <si>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</si>
  <si>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</si>
  <si>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</si>
  <si>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</si>
  <si>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</si>
  <si>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</si>
  <si>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</si>
  <si>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</si>
  <si>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</si>
  <si>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</si>
  <si>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</si>
  <si>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</si>
  <si>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</si>
  <si>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</si>
  <si>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</si>
  <si>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</si>
  <si>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</si>
  <si>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</si>
  <si>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</si>
  <si>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</si>
  <si>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</si>
  <si>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</si>
  <si>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</si>
  <si>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</si>
  <si>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</si>
  <si>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</si>
  <si>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</si>
  <si>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</si>
  <si>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</si>
  <si>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</si>
  <si>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</si>
  <si>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</si>
  <si>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</si>
  <si>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</si>
  <si>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</si>
  <si>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</si>
  <si>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</si>
  <si>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</si>
  <si>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</si>
  <si>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</si>
  <si>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</si>
  <si>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</si>
  <si>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</si>
  <si>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</si>
  <si>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</si>
  <si>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</si>
  <si>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</si>
  <si>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</si>
  <si>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</si>
  <si>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</si>
  <si>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</si>
  <si>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</si>
  <si>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</si>
  <si>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</si>
  <si>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</si>
  <si>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</si>
  <si>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</si>
  <si>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</si>
  <si>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</si>
  <si>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</si>
  <si>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</si>
  <si>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</si>
  <si>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</si>
  <si>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</si>
  <si>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</si>
  <si>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</si>
  <si>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</si>
  <si>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</si>
  <si>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</si>
  <si>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</si>
  <si>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</si>
  <si>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</si>
  <si>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</si>
  <si>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</si>
  <si>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</si>
  <si>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</si>
  <si>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</si>
  <si>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</si>
  <si>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</si>
  <si>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</si>
  <si>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</si>
  <si>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</si>
  <si>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</si>
  <si>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</si>
  <si>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</si>
  <si>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</si>
  <si>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</si>
  <si>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</si>
  <si>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</si>
  <si>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</si>
  <si>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</si>
  <si>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</si>
  <si>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</si>
  <si>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</si>
  <si>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</si>
  <si>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</si>
  <si>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</si>
  <si>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</si>
  <si>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</si>
  <si>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</si>
  <si>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</si>
  <si>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</si>
  <si>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</si>
  <si>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</si>
  <si>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</si>
  <si>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</si>
  <si>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</si>
  <si>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</si>
  <si>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</si>
  <si>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</si>
  <si>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</si>
  <si>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</si>
  <si>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</si>
  <si>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</si>
  <si>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</si>
  <si>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</si>
  <si>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</si>
  <si>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</si>
  <si>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</si>
  <si>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</si>
  <si>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</si>
  <si>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</si>
  <si>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</si>
  <si>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</si>
  <si>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</si>
  <si>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</si>
  <si>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</si>
  <si>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</si>
  <si>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</si>
  <si>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</si>
  <si>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</si>
  <si>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</si>
  <si>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</si>
  <si>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</si>
  <si>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</si>
  <si>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</si>
  <si>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</si>
  <si>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</si>
  <si>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</si>
  <si>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</si>
  <si>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</si>
  <si>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</si>
  <si>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</si>
  <si>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</si>
  <si>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</si>
  <si>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</si>
  <si>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</si>
  <si>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</si>
  <si>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</si>
  <si>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</si>
  <si>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</si>
  <si>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</si>
  <si>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</si>
  <si>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</si>
  <si>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</si>
  <si>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</si>
  <si>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</si>
  <si>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</si>
  <si>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</si>
  <si>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</si>
  <si>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</si>
  <si>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</si>
  <si>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</si>
  <si>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</si>
  <si>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</si>
  <si>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</si>
  <si>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</si>
  <si>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</si>
  <si>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</si>
  <si>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</si>
  <si>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</si>
  <si>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</si>
  <si>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</si>
  <si>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</si>
  <si>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</si>
  <si>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</si>
  <si>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</si>
  <si>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</si>
  <si>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</si>
  <si>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</si>
  <si>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</si>
  <si>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</si>
  <si>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</si>
  <si>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</si>
  <si>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</si>
  <si>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</si>
  <si>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</si>
  <si>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</si>
  <si>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</si>
  <si>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</si>
  <si>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</si>
  <si>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</si>
  <si>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</si>
  <si>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</si>
  <si>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</si>
  <si>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</si>
  <si>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</si>
  <si>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</si>
  <si>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</si>
  <si>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</si>
  <si>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</si>
  <si>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</si>
  <si>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</si>
  <si>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</si>
  <si>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</si>
  <si>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</si>
  <si>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</si>
  <si>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</si>
  <si>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</si>
  <si>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</si>
  <si>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</si>
  <si>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</si>
  <si>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</si>
  <si>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</si>
  <si>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</si>
  <si>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</si>
  <si>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</si>
  <si>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</si>
  <si>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</si>
  <si>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</si>
  <si>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</si>
  <si>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</si>
  <si>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</si>
  <si>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</si>
  <si>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</si>
  <si>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</si>
  <si>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</si>
  <si>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</si>
  <si>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</si>
  <si>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</si>
  <si>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</si>
  <si>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</si>
  <si>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</si>
  <si>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</si>
  <si>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</si>
  <si>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</si>
  <si>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</si>
  <si>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</si>
  <si>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</si>
  <si>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</si>
  <si>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</si>
  <si>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</si>
  <si>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</si>
  <si>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</si>
  <si>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</si>
  <si>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</si>
  <si>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</si>
  <si>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</si>
  <si>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</si>
  <si>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</si>
  <si>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</si>
  <si>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</si>
  <si>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</si>
  <si>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</si>
  <si>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</si>
  <si>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</si>
  <si>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</si>
  <si>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</si>
  <si>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</si>
  <si>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</si>
  <si>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</si>
  <si>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</si>
  <si>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</si>
  <si>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</si>
  <si>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</si>
  <si>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</si>
  <si>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</si>
  <si>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</si>
  <si>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</si>
  <si>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</si>
  <si>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</si>
  <si>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</si>
  <si>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</si>
  <si>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</si>
  <si>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</si>
  <si>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</si>
  <si>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</si>
  <si>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</si>
  <si>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</si>
  <si>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</si>
  <si>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</si>
  <si>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</si>
  <si>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</si>
  <si>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</si>
  <si>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</si>
  <si>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</si>
  <si>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</si>
  <si>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</si>
  <si>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</si>
  <si>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</si>
  <si>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</si>
  <si>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</si>
  <si>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</si>
  <si>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</si>
  <si>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</si>
  <si>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</si>
  <si>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</si>
  <si>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</si>
  <si>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</si>
  <si>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</si>
  <si>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</si>
  <si>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</si>
  <si>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</si>
  <si>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</si>
  <si>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</si>
  <si>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</si>
  <si>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</si>
  <si>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</si>
  <si>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</si>
  <si>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</si>
  <si>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</si>
  <si>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</si>
  <si>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</si>
  <si>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</si>
  <si>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</si>
  <si>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</si>
  <si>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</si>
  <si>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</si>
  <si>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</si>
  <si>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</si>
  <si>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</si>
  <si>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</si>
  <si>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</si>
  <si>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</si>
  <si>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</si>
  <si>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</si>
  <si>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</si>
  <si>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</si>
  <si>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</si>
  <si>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</si>
  <si>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</si>
  <si>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</si>
  <si>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</si>
  <si>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</si>
  <si>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</si>
  <si>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</si>
  <si>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</si>
  <si>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</si>
  <si>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</si>
  <si>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</si>
  <si>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</si>
  <si>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</si>
  <si>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</si>
  <si>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</si>
  <si>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</si>
  <si>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</si>
  <si>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</si>
  <si>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</si>
  <si>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</si>
  <si>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</si>
  <si>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</si>
  <si>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</si>
  <si>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</si>
  <si>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</si>
  <si>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</si>
  <si>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</si>
  <si>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</si>
  <si>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</si>
  <si>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</si>
  <si>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</si>
  <si>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</si>
  <si>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</si>
  <si>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</si>
  <si>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</si>
  <si>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</si>
  <si>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</si>
  <si>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</si>
  <si>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</si>
  <si>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</si>
  <si>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</si>
  <si>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</si>
  <si>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</si>
  <si>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</si>
  <si>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</si>
  <si>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</si>
  <si>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</si>
  <si>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</si>
  <si>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</si>
  <si>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</si>
  <si>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</si>
  <si>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</si>
  <si>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</si>
  <si>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</si>
  <si>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</si>
  <si>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</si>
  <si>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</si>
  <si>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</si>
  <si>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</si>
  <si>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</si>
  <si>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</si>
  <si>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</si>
  <si>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</si>
  <si>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</si>
  <si>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</si>
  <si>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</si>
  <si>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</si>
  <si>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</si>
  <si>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</si>
  <si>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</si>
  <si>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</si>
  <si>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</si>
  <si>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</si>
  <si>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</si>
  <si>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</si>
  <si>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</si>
  <si>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</si>
  <si>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</si>
  <si>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</si>
  <si>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</si>
  <si>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</si>
  <si>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</si>
  <si>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</si>
  <si>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</si>
  <si>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</si>
  <si>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</si>
  <si>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</si>
  <si>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</si>
  <si>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</si>
  <si>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</si>
  <si>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</si>
  <si>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</si>
  <si>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</si>
  <si>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</si>
  <si>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</si>
  <si>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</si>
  <si>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</si>
  <si>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</si>
  <si>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</si>
  <si>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</si>
  <si>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</si>
  <si>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</si>
  <si>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</si>
  <si>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</si>
  <si>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</si>
  <si>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</si>
  <si>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</si>
  <si>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</si>
  <si>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</si>
  <si>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</si>
  <si>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</si>
  <si>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</si>
  <si>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</si>
  <si>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</si>
  <si>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</si>
  <si>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</si>
  <si>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</si>
  <si>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</si>
  <si>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</si>
  <si>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</si>
  <si>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</si>
  <si>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</si>
  <si>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</si>
  <si>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</si>
  <si>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</si>
  <si>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</si>
  <si>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</si>
  <si>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</si>
  <si>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</si>
  <si>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</si>
  <si>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</si>
  <si>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</si>
  <si>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</si>
  <si>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</si>
  <si>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</si>
  <si>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</si>
  <si>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</si>
  <si>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</si>
  <si>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</si>
  <si>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</si>
  <si>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</si>
  <si>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</si>
  <si>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</si>
  <si>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</si>
  <si>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</si>
  <si>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</si>
  <si>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</si>
  <si>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</si>
  <si>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</si>
  <si>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</si>
  <si>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</si>
  <si>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</si>
  <si>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</si>
  <si>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</si>
  <si>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</si>
  <si>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</si>
  <si>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</si>
  <si>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</si>
  <si>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</si>
  <si>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</si>
  <si>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</si>
  <si>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</si>
  <si>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</si>
  <si>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</si>
  <si>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</si>
  <si>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</si>
  <si>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</si>
  <si>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</si>
  <si>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</si>
  <si>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</si>
  <si>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</si>
  <si>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</si>
  <si>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</si>
  <si>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</si>
  <si>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</si>
  <si>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</si>
  <si>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</si>
  <si>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</si>
  <si>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</si>
  <si>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</si>
  <si>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</si>
  <si>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</si>
  <si>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</si>
  <si>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</si>
  <si>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</si>
  <si>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</si>
  <si>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</si>
  <si>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</si>
  <si>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</si>
  <si>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</si>
  <si>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</si>
  <si>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</si>
  <si>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</si>
  <si>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</si>
  <si>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</si>
  <si>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</si>
  <si>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</si>
  <si>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</si>
  <si>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</si>
  <si>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</si>
  <si>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</si>
  <si>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</si>
  <si>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</si>
  <si>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</si>
  <si>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</si>
  <si>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</si>
  <si>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</si>
  <si>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</si>
  <si>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</si>
  <si>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</si>
  <si>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</si>
  <si>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</si>
  <si>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</si>
  <si>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</si>
  <si>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</si>
  <si>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</si>
  <si>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</si>
  <si>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</si>
  <si>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</si>
  <si>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</si>
  <si>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</si>
  <si>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</si>
  <si>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</si>
  <si>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</si>
  <si>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</si>
  <si>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</si>
  <si>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</si>
  <si>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</si>
  <si>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</si>
  <si>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</si>
  <si>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</si>
  <si>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</si>
  <si>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</si>
  <si>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</si>
  <si>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</si>
  <si>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</si>
  <si>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</si>
  <si>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</si>
  <si>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</si>
  <si>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</si>
  <si>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</si>
  <si>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</si>
  <si>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</si>
  <si>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</si>
  <si>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</si>
  <si>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</si>
  <si>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</si>
  <si>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</si>
  <si>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</si>
  <si>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</si>
  <si>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</si>
  <si>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</si>
  <si>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</si>
  <si>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</si>
  <si>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</si>
  <si>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</si>
  <si>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</si>
  <si>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</si>
  <si>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</si>
  <si>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</si>
  <si>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</si>
  <si>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</si>
  <si>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</si>
  <si>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</si>
  <si>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</si>
  <si>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</si>
  <si>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</si>
  <si>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</si>
  <si>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</si>
  <si>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</si>
  <si>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</si>
  <si>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</si>
  <si>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</si>
  <si>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</si>
  <si>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</si>
  <si>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</si>
  <si>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</si>
  <si>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</si>
  <si>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</si>
  <si>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</si>
  <si>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</si>
  <si>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</si>
  <si>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</si>
  <si>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</si>
  <si>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</si>
  <si>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</si>
  <si>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</si>
  <si>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</si>
  <si>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</si>
  <si>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</si>
  <si>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</si>
  <si>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</si>
  <si>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</si>
  <si>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</si>
  <si>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</si>
  <si>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</si>
  <si>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</si>
  <si>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</si>
  <si>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</si>
  <si>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</si>
  <si>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</si>
  <si>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</si>
  <si>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</si>
  <si>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</si>
  <si>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</si>
  <si>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</si>
  <si>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</si>
  <si>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</si>
  <si>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</si>
  <si>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</si>
  <si>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</si>
  <si>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</si>
  <si>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</si>
  <si>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</si>
  <si>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</si>
  <si>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</si>
  <si>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</si>
  <si>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</si>
  <si>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</si>
  <si>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</si>
  <si>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</si>
  <si>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</si>
  <si>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</si>
  <si>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</si>
  <si>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</si>
  <si>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</si>
  <si>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</si>
  <si>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</si>
  <si>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</si>
  <si>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</si>
  <si>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</si>
  <si>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</si>
  <si>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</si>
  <si>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</si>
  <si>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</si>
  <si>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</si>
  <si>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</si>
  <si>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</si>
  <si>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</si>
  <si>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</si>
  <si>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</si>
  <si>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</si>
  <si>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</si>
  <si>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</si>
  <si>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</si>
  <si>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</si>
  <si>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</si>
  <si>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</si>
  <si>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</si>
  <si>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</si>
  <si>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</si>
  <si>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</si>
  <si>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</si>
  <si>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</si>
  <si>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</si>
  <si>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</si>
  <si>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</si>
  <si>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</si>
  <si>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</si>
  <si>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</si>
  <si>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</si>
  <si>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</si>
  <si>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</si>
  <si>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</si>
  <si>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</si>
  <si>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</si>
  <si>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</si>
  <si>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</si>
  <si>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</si>
  <si>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</si>
  <si>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</si>
  <si>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</si>
  <si>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</si>
  <si>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</si>
  <si>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</si>
  <si>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</si>
  <si>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</si>
  <si>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</si>
  <si>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</si>
  <si>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</si>
  <si>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</si>
  <si>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</si>
  <si>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</si>
  <si>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</si>
  <si>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</si>
  <si>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</si>
  <si>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</si>
  <si>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</si>
  <si>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</si>
  <si>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</si>
  <si>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</si>
  <si>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</si>
  <si>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</si>
  <si>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</si>
  <si>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</si>
  <si>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</si>
  <si>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</si>
  <si>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</si>
  <si>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</si>
  <si>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</si>
  <si>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</si>
  <si>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</si>
  <si>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</si>
  <si>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</si>
  <si>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</si>
  <si>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</si>
  <si>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</si>
  <si>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</si>
  <si>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</si>
  <si>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</si>
  <si>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</si>
  <si>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</si>
  <si>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</si>
  <si>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</si>
  <si>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</si>
  <si>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</si>
  <si>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</si>
  <si>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</si>
  <si>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</si>
  <si>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</si>
  <si>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</si>
  <si>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</si>
  <si>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</si>
  <si>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</si>
  <si>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</si>
  <si>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</si>
  <si>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</si>
  <si>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</si>
  <si>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</si>
  <si>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</si>
  <si>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</si>
  <si>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</si>
  <si>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</si>
  <si>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</si>
  <si>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</si>
  <si>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</si>
  <si>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</si>
  <si>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</si>
  <si>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</si>
  <si>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</si>
  <si>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</si>
  <si>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</si>
  <si>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</si>
  <si>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</si>
  <si>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</si>
  <si>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</si>
  <si>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</si>
  <si>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</si>
  <si>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</si>
  <si>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</si>
  <si>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</si>
  <si>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</si>
  <si>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</si>
  <si>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</si>
  <si>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</si>
  <si>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</si>
  <si>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</si>
  <si>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</si>
  <si>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</si>
  <si>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</si>
  <si>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</si>
  <si>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</si>
  <si>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</si>
  <si>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</si>
  <si>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</si>
  <si>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</si>
  <si>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</si>
  <si>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</si>
  <si>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</si>
  <si>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</si>
  <si>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</si>
  <si>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</si>
  <si>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</si>
  <si>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</si>
  <si>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</si>
  <si>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</si>
  <si>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</si>
  <si>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</si>
  <si>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</si>
  <si>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</si>
  <si>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</si>
  <si>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</si>
  <si>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</si>
  <si>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</si>
  <si>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</si>
  <si>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</si>
  <si>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</si>
  <si>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</si>
  <si>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</si>
  <si>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</si>
  <si>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</si>
  <si>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</si>
  <si>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</si>
  <si>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</si>
  <si>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</si>
  <si>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</si>
  <si>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</si>
  <si>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</si>
  <si>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</si>
  <si>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</si>
  <si>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</si>
  <si>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</si>
  <si>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</si>
  <si>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</si>
  <si>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</si>
  <si>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</si>
  <si>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</si>
  <si>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</si>
  <si>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</si>
  <si>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</si>
  <si>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</si>
  <si>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</si>
  <si>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</si>
  <si>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</si>
  <si>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</si>
  <si>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</si>
  <si>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</si>
  <si>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</si>
  <si>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</si>
  <si>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</si>
  <si>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</si>
  <si>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</si>
  <si>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</si>
  <si>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</si>
  <si>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</si>
  <si>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</si>
  <si>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</si>
  <si>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</si>
  <si>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</si>
  <si>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</si>
  <si>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</si>
  <si>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</si>
  <si>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</si>
  <si>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</si>
  <si>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</si>
  <si>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</si>
  <si>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</si>
  <si>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</si>
  <si>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</si>
  <si>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</si>
  <si>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</si>
  <si>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</si>
  <si>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</si>
  <si>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</si>
  <si>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</si>
  <si>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</si>
  <si>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</si>
  <si>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</si>
  <si>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</si>
  <si>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</si>
  <si>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</si>
  <si>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</si>
  <si>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</si>
  <si>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</si>
  <si>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</si>
  <si>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</si>
  <si>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</si>
  <si>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</si>
  <si>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</si>
  <si>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</si>
  <si>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</si>
  <si>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</si>
  <si>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</si>
  <si>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</si>
  <si>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</si>
  <si>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</si>
  <si>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</si>
  <si>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</si>
  <si>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</si>
  <si>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</si>
  <si>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</si>
  <si>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</si>
  <si>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</si>
  <si>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</si>
  <si>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</si>
  <si>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</si>
  <si>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</si>
  <si>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</si>
  <si>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</si>
  <si>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</si>
  <si>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</si>
  <si>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</si>
  <si>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</si>
  <si>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</si>
  <si>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</si>
  <si>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</si>
  <si>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</si>
  <si>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</si>
  <si>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</si>
  <si>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</si>
  <si>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</si>
  <si>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</si>
  <si>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</si>
  <si>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</si>
  <si>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</si>
  <si>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</si>
  <si>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</si>
  <si>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</si>
  <si>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</si>
  <si>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</si>
  <si>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</si>
  <si>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</si>
  <si>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</si>
  <si>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</si>
  <si>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</si>
  <si>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</si>
  <si>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</si>
  <si>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</si>
  <si>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</si>
  <si>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</si>
  <si>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</si>
  <si>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</si>
  <si>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</si>
  <si>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</si>
  <si>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</si>
  <si>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</si>
  <si>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</si>
  <si>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</si>
  <si>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</si>
  <si>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</si>
  <si>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</si>
  <si>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</si>
  <si>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</si>
  <si>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</si>
  <si>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</si>
  <si>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</si>
  <si>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</si>
  <si>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</si>
  <si>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</si>
  <si>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</si>
  <si>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</si>
  <si>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</si>
  <si>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</si>
  <si>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</si>
  <si>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</si>
  <si>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</si>
  <si>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</si>
  <si>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</si>
  <si>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</si>
  <si>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</si>
  <si>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</si>
  <si>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</si>
  <si>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</si>
  <si>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</si>
  <si>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</si>
  <si>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</si>
  <si>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</si>
  <si>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</si>
  <si>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</si>
  <si>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</si>
  <si>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</si>
  <si>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</si>
  <si>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</si>
  <si>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</si>
  <si>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</si>
  <si>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</si>
  <si>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</si>
  <si>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</si>
  <si>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</si>
  <si>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</si>
  <si>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</si>
  <si>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</si>
  <si>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</si>
  <si>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</si>
  <si>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</si>
  <si>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</si>
  <si>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</si>
  <si>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</si>
  <si>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</si>
  <si>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</si>
  <si>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</si>
  <si>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</si>
  <si>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</si>
  <si>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</si>
  <si>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</si>
  <si>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</si>
  <si>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</si>
  <si>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</si>
  <si>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</si>
  <si>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</si>
  <si>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</si>
  <si>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</si>
  <si>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</si>
  <si>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</si>
  <si>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</si>
  <si>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</si>
  <si>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</si>
  <si>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</si>
  <si>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</si>
  <si>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</si>
  <si>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</si>
  <si>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</si>
  <si>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</si>
  <si>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</si>
  <si>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</si>
  <si>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</si>
  <si>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</si>
  <si>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</si>
  <si>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</si>
  <si>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</si>
  <si>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</si>
  <si>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</si>
  <si>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</si>
  <si>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</si>
  <si>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</si>
  <si>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</si>
  <si>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</si>
  <si>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</si>
  <si>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</si>
  <si>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</si>
  <si>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</si>
  <si>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</si>
  <si>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</si>
  <si>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</si>
  <si>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</si>
  <si>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</si>
  <si>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</si>
  <si>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</si>
  <si>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</si>
  <si>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</si>
  <si>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</si>
  <si>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</si>
  <si>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</si>
  <si>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</si>
  <si>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</si>
  <si>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</si>
  <si>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</si>
  <si>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</si>
  <si>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</si>
  <si>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</si>
  <si>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</si>
  <si>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</si>
  <si>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</si>
  <si>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</si>
  <si>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</si>
  <si>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</si>
  <si>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</si>
  <si>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</si>
  <si>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</si>
  <si>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</si>
  <si>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</si>
  <si>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</si>
  <si>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</si>
  <si>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</si>
  <si>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</si>
  <si>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</si>
  <si>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</si>
  <si>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</si>
  <si>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</si>
  <si>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</si>
  <si>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</si>
  <si>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</si>
  <si>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</si>
  <si>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</si>
  <si>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</si>
  <si>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</si>
  <si>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</si>
  <si>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</si>
  <si>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</si>
  <si>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</si>
  <si>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</si>
  <si>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</si>
  <si>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</si>
  <si>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</si>
  <si>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</si>
  <si>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</si>
  <si>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</si>
  <si>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</si>
  <si>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</si>
  <si>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</si>
  <si>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</si>
  <si>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</si>
  <si>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</si>
  <si>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</si>
  <si>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</si>
  <si>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</si>
  <si>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</si>
  <si>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</si>
  <si>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</si>
  <si>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</si>
  <si>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</si>
  <si>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</si>
  <si>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</si>
  <si>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</si>
  <si>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</si>
  <si>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</si>
  <si>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</si>
  <si>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</si>
  <si>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</si>
  <si>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</si>
  <si>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</si>
  <si>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</si>
  <si>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</si>
  <si>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</si>
  <si>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</si>
  <si>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</si>
  <si>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</si>
  <si>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</si>
  <si>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</si>
  <si>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</si>
  <si>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</si>
  <si>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</si>
  <si>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</si>
  <si>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</si>
  <si>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</si>
  <si>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</si>
  <si>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</si>
  <si>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</si>
  <si>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</si>
  <si>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</si>
  <si>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</si>
  <si>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</si>
  <si>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</si>
  <si>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</si>
  <si>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</si>
  <si>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</si>
  <si>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</si>
  <si>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</si>
  <si>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</si>
  <si>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</si>
  <si>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</si>
  <si>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</si>
  <si>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</si>
  <si>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</si>
  <si>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</si>
  <si>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</si>
  <si>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</si>
  <si>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</si>
  <si>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</si>
  <si>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</si>
  <si>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</si>
  <si>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</si>
  <si>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</si>
  <si>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</si>
  <si>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</si>
  <si>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</si>
  <si>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</si>
  <si>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</si>
  <si>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</si>
  <si>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</si>
  <si>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</si>
  <si>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</si>
  <si>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</si>
  <si>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</si>
  <si>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</si>
  <si>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</si>
  <si>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</si>
  <si>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</si>
  <si>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</si>
  <si>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</si>
  <si>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</si>
  <si>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</si>
  <si>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</si>
  <si>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</si>
  <si>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</si>
  <si>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</si>
  <si>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</si>
  <si>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</si>
  <si>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</si>
  <si>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</si>
  <si>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</si>
  <si>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</si>
  <si>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</si>
  <si>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</si>
  <si>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</si>
  <si>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</si>
  <si>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</si>
  <si>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</si>
  <si>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</si>
  <si>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</si>
  <si>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</si>
  <si>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</si>
  <si>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</si>
  <si>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</si>
  <si>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</si>
  <si>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</si>
  <si>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</si>
  <si>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</si>
  <si>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</si>
  <si>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</si>
  <si>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</si>
  <si>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</si>
  <si>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</si>
  <si>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</si>
  <si>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</si>
  <si>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</si>
  <si>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</si>
  <si>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</si>
  <si>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</si>
  <si>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</si>
  <si>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</si>
  <si>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</si>
  <si>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</si>
  <si>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</si>
  <si>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</si>
  <si>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</si>
  <si>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</si>
  <si>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</si>
  <si>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</si>
  <si>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</si>
  <si>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</si>
  <si>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</si>
  <si>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</si>
  <si>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</si>
  <si>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</si>
  <si>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</si>
  <si>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</si>
  <si>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</si>
  <si>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</si>
  <si>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</si>
  <si>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</si>
  <si>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</si>
  <si>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</si>
  <si>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</si>
  <si>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</si>
  <si>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</si>
  <si>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</si>
  <si>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</si>
  <si>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</si>
  <si>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</si>
  <si>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</si>
  <si>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</si>
  <si>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</si>
  <si>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</si>
  <si>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</si>
  <si>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</si>
  <si>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</si>
  <si>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</si>
  <si>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</si>
  <si>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</si>
  <si>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</si>
  <si>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</si>
  <si>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</si>
  <si>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</si>
  <si>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</si>
  <si>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</si>
  <si>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</si>
  <si>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</si>
  <si>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</si>
  <si>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</si>
  <si>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</si>
  <si>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</si>
  <si>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</si>
  <si>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</si>
  <si>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</si>
  <si>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</si>
  <si>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</si>
  <si>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</si>
  <si>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</si>
  <si>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</si>
  <si>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</si>
  <si>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</si>
  <si>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</si>
  <si>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</si>
  <si>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</si>
  <si>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</si>
  <si>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</si>
  <si>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</si>
  <si>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</si>
  <si>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</si>
  <si>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</si>
  <si>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</si>
  <si>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</si>
  <si>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</si>
  <si>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</si>
  <si>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</si>
  <si>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</si>
  <si>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</si>
  <si>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</si>
  <si>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</si>
  <si>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</si>
  <si>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</si>
  <si>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</si>
  <si>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</si>
  <si>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</si>
  <si>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</si>
  <si>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</si>
  <si>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</si>
  <si>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</si>
  <si>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</si>
  <si>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</si>
  <si>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</si>
  <si>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</si>
  <si>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</si>
  <si>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</si>
  <si>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</si>
  <si>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</si>
  <si>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</si>
  <si>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</si>
  <si>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</si>
  <si>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</si>
  <si>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</si>
  <si>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</si>
  <si>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</si>
  <si>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</si>
  <si>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</si>
  <si>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</si>
  <si>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</si>
  <si>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</si>
  <si>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</si>
  <si>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</si>
  <si>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</si>
  <si>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</si>
  <si>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</si>
  <si>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</si>
  <si>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</si>
  <si>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</si>
  <si>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</si>
  <si>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</si>
  <si>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</si>
  <si>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</si>
  <si>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</si>
  <si>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</si>
  <si>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</si>
  <si>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</si>
  <si>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</si>
  <si>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</si>
  <si>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</si>
  <si>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</si>
  <si>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</si>
  <si>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</si>
  <si>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</si>
  <si>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</si>
  <si>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</si>
  <si>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</si>
  <si>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</si>
  <si>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</si>
  <si>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</si>
  <si>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</si>
  <si>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</si>
  <si>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</si>
  <si>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</si>
  <si>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</si>
  <si>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</si>
  <si>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</si>
  <si>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</si>
  <si>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</si>
  <si>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</si>
  <si>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</si>
  <si>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</si>
  <si>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</si>
  <si>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</si>
  <si>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</si>
  <si>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</si>
  <si>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</si>
  <si>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</si>
  <si>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</si>
  <si>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</si>
  <si>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</si>
  <si>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</si>
  <si>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</si>
  <si>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</si>
  <si>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</si>
  <si>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</si>
  <si>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</si>
  <si>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</si>
  <si>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</si>
  <si>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</si>
  <si>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</si>
  <si>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</si>
  <si>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</si>
  <si>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</si>
  <si>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</si>
  <si>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</si>
  <si>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</si>
  <si>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</si>
  <si>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</si>
  <si>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</si>
  <si>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</si>
  <si>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</si>
  <si>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</si>
  <si>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</si>
  <si>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</si>
  <si>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</si>
  <si>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</si>
  <si>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</si>
  <si>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</si>
  <si>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</si>
  <si>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</si>
  <si>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</si>
  <si>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</si>
  <si>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</si>
  <si>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</si>
  <si>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</si>
  <si>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</si>
  <si>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</si>
  <si>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</si>
  <si>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</si>
  <si>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</si>
  <si>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</si>
  <si>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</si>
  <si>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</si>
  <si>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</si>
  <si>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</si>
  <si>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</si>
  <si>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</si>
  <si>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</si>
  <si>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</si>
  <si>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</si>
  <si>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</si>
  <si>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</si>
  <si>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</si>
  <si>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</si>
  <si>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</si>
  <si>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</si>
  <si>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</si>
  <si>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</si>
  <si>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</si>
  <si>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</si>
  <si>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</si>
  <si>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</si>
  <si>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</si>
  <si>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</si>
  <si>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</si>
  <si>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</si>
  <si>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</si>
  <si>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</si>
  <si>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</si>
  <si>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</si>
  <si>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</si>
  <si>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</si>
  <si>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</si>
  <si>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</si>
  <si>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</si>
  <si>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</si>
  <si>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</si>
  <si>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</si>
  <si>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</si>
  <si>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</si>
  <si>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</si>
  <si>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</si>
  <si>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</si>
  <si>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</si>
  <si>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</si>
  <si>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</si>
  <si>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</si>
  <si>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</si>
  <si>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</si>
  <si>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</si>
  <si>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</si>
  <si>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</si>
  <si>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</si>
  <si>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</si>
  <si>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</si>
  <si>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</si>
  <si>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</si>
  <si>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</si>
  <si>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</si>
  <si>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</si>
  <si>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</si>
  <si>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</si>
  <si>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</si>
  <si>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</si>
  <si>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</si>
  <si>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</si>
  <si>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</si>
  <si>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</si>
  <si>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</si>
  <si>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</si>
  <si>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</si>
  <si>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</si>
  <si>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</si>
  <si>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</si>
  <si>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</si>
  <si>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</si>
  <si>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</si>
  <si>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</si>
  <si>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</si>
  <si>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</si>
  <si>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</si>
  <si>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</si>
  <si>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</si>
  <si>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</si>
  <si>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</si>
  <si>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</si>
  <si>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</si>
  <si>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</si>
  <si>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</si>
  <si>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</si>
  <si>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</si>
  <si>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</si>
  <si>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</si>
  <si>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</si>
  <si>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</si>
  <si>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</si>
  <si>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</si>
  <si>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</si>
  <si>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</si>
  <si>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</si>
  <si>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</si>
  <si>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</si>
  <si>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</si>
  <si>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</si>
  <si>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</si>
  <si>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</si>
  <si>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</si>
  <si>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</si>
  <si>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</si>
  <si>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</si>
  <si>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</si>
  <si>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</si>
  <si>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</si>
  <si>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</si>
  <si>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</si>
  <si>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</si>
  <si>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</si>
  <si>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</si>
  <si>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</si>
  <si>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</si>
  <si>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</si>
  <si>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</si>
  <si>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</si>
  <si>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</si>
  <si>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</si>
  <si>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</si>
  <si>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</si>
  <si>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</si>
  <si>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</si>
  <si>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</si>
  <si>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</si>
  <si>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</si>
  <si>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</si>
  <si>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</si>
  <si>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</si>
  <si>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</si>
  <si>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</si>
  <si>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</si>
  <si>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</si>
  <si>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</si>
  <si>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</si>
  <si>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</si>
  <si>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</si>
  <si>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</si>
  <si>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</si>
  <si>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</si>
  <si>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</si>
  <si>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</si>
  <si>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</si>
  <si>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</si>
  <si>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</si>
  <si>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</si>
  <si>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</si>
  <si>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</si>
  <si>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</si>
  <si>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</si>
  <si>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</si>
  <si>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</si>
  <si>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</si>
  <si>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</si>
  <si>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</si>
  <si>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</si>
  <si>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</si>
  <si>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</si>
  <si>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</si>
  <si>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</si>
  <si>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</si>
  <si>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</si>
  <si>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</si>
  <si>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</si>
  <si>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</si>
  <si>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</si>
  <si>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</si>
  <si>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</si>
  <si>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</si>
  <si>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</si>
  <si>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</si>
  <si>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</si>
  <si>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</si>
  <si>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</si>
  <si>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</si>
  <si>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</si>
  <si>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</si>
  <si>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</si>
  <si>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</si>
  <si>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</si>
  <si>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</si>
  <si>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</si>
  <si>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</si>
  <si>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</si>
  <si>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</si>
  <si>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</si>
  <si>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</si>
  <si>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</si>
  <si>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</si>
  <si>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</si>
  <si>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</si>
  <si>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</si>
  <si>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</si>
  <si>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</si>
  <si>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</si>
  <si>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</si>
  <si>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</si>
  <si>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</si>
  <si>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</si>
  <si>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</si>
  <si>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</si>
  <si>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</si>
  <si>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</si>
  <si>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</si>
  <si>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</si>
  <si>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</si>
  <si>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</si>
  <si>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</si>
  <si>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</si>
  <si>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</si>
  <si>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</si>
  <si>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</si>
  <si>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</si>
  <si>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</si>
  <si>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</si>
  <si>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</si>
  <si>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</si>
  <si>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</si>
  <si>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</si>
  <si>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</si>
  <si>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</si>
  <si>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</si>
  <si>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</si>
  <si>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</si>
  <si>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</si>
  <si>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</si>
  <si>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</si>
  <si>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</si>
  <si>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</si>
  <si>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</si>
  <si>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</si>
  <si>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</si>
  <si>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</si>
  <si>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</si>
  <si>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</si>
  <si>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</si>
  <si>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</si>
  <si>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</si>
  <si>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</si>
  <si>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</si>
  <si>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</si>
  <si>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</si>
  <si>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</si>
  <si>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</si>
  <si>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</si>
  <si>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</si>
  <si>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</si>
  <si>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</si>
  <si>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</si>
  <si>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</si>
  <si>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</si>
  <si>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</si>
  <si>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</si>
  <si>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</si>
  <si>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</si>
  <si>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</si>
  <si>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</si>
  <si>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</si>
  <si>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</si>
  <si>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</si>
  <si>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</si>
  <si>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</si>
  <si>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</si>
  <si>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</si>
  <si>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</si>
  <si>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</si>
  <si>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</si>
  <si>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</si>
  <si>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</si>
  <si>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</si>
  <si>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</si>
  <si>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</si>
  <si>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</si>
  <si>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</si>
  <si>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</si>
  <si>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</si>
  <si>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</si>
  <si>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</si>
  <si>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</si>
  <si>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</si>
  <si>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</si>
  <si>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</si>
  <si>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</si>
  <si>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</si>
  <si>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</si>
  <si>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</si>
  <si>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</si>
  <si>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</si>
  <si>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</si>
  <si>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</si>
  <si>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</si>
  <si>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</si>
  <si>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</si>
  <si>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</si>
  <si>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</si>
  <si>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</si>
  <si>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</si>
  <si>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</si>
  <si>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</si>
  <si>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</si>
  <si>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</si>
  <si>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</si>
  <si>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</si>
  <si>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</si>
  <si>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</si>
  <si>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</si>
  <si>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</si>
  <si>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</si>
  <si>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</si>
  <si>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</si>
  <si>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</si>
  <si>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</si>
  <si>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</si>
  <si>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</si>
  <si>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</si>
  <si>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</si>
  <si>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</si>
  <si>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</si>
  <si>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</si>
  <si>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</si>
  <si>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</si>
  <si>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</si>
  <si>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</si>
  <si>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</si>
  <si>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</si>
  <si>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</si>
  <si>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</si>
  <si>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</si>
  <si>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</si>
  <si>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</si>
  <si>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</si>
  <si>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</si>
  <si>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</si>
  <si>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</si>
  <si>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</si>
  <si>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</si>
  <si>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</si>
  <si>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</si>
  <si>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</si>
  <si>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</si>
  <si>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</si>
  <si>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</si>
  <si>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</si>
  <si>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</si>
  <si>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</si>
  <si>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</si>
  <si>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</si>
  <si>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</si>
  <si>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</si>
  <si>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</si>
  <si>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</si>
  <si>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</si>
  <si>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</si>
  <si>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</si>
  <si>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</si>
  <si>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</si>
  <si>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</si>
  <si>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</si>
  <si>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</si>
  <si>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</si>
  <si>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</si>
  <si>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</si>
  <si>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</si>
  <si>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</si>
  <si>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</si>
  <si>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</si>
  <si>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</si>
  <si>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</si>
  <si>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</si>
  <si>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</si>
  <si>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</si>
  <si>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</si>
  <si>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</si>
  <si>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</si>
  <si>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</si>
  <si>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</si>
  <si>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</si>
  <si>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</si>
  <si>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</si>
  <si>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</si>
  <si>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</si>
  <si>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</si>
  <si>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</si>
  <si>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</si>
  <si>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</si>
  <si>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</si>
  <si>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</si>
  <si>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</si>
  <si>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</si>
  <si>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</si>
  <si>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</si>
  <si>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</si>
  <si>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</si>
  <si>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</si>
  <si>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</si>
  <si>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</si>
  <si>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</si>
  <si>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</si>
  <si>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</si>
  <si>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</si>
  <si>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</si>
  <si>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</si>
  <si>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</si>
  <si>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</si>
  <si>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</si>
  <si>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</si>
  <si>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</si>
  <si>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</si>
  <si>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</si>
  <si>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</si>
  <si>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</si>
  <si>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</si>
  <si>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</si>
  <si>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</si>
  <si>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</si>
  <si>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</si>
  <si>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</si>
  <si>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</si>
  <si>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</si>
  <si>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</si>
  <si>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</si>
  <si>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</si>
  <si>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</si>
  <si>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</si>
  <si>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</si>
  <si>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</si>
  <si>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</si>
  <si>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</si>
  <si>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</si>
  <si>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</si>
  <si>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</si>
  <si>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</si>
  <si>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</si>
  <si>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</si>
  <si>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</si>
  <si>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</si>
  <si>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</si>
  <si>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</si>
  <si>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</si>
  <si>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</si>
  <si>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</si>
  <si>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</si>
  <si>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</si>
  <si>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</si>
  <si>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</si>
  <si>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</si>
  <si>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</si>
  <si>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</si>
  <si>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</si>
  <si>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</si>
  <si>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</si>
  <si>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</si>
  <si>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</si>
  <si>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</si>
  <si>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</si>
  <si>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</si>
  <si>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</si>
  <si>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</si>
  <si>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</si>
  <si>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</si>
  <si>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</si>
  <si>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</si>
  <si>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</si>
  <si>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</si>
  <si>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</si>
  <si>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</si>
  <si>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</si>
  <si>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</si>
  <si>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</si>
  <si>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</si>
  <si>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</si>
  <si>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</si>
  <si>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</si>
  <si>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</si>
  <si>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</si>
  <si>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</si>
  <si>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</si>
  <si>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</si>
  <si>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</si>
  <si>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</si>
  <si>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</si>
  <si>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</si>
  <si>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</si>
  <si>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</si>
  <si>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</si>
  <si>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</si>
  <si>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</si>
  <si>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</si>
  <si>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</si>
  <si>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</si>
  <si>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</si>
  <si>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</si>
  <si>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</si>
  <si>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</si>
  <si>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</si>
  <si>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</si>
  <si>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</si>
  <si>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</si>
  <si>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</si>
  <si>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</si>
  <si>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</si>
  <si>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</si>
  <si>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</si>
  <si>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</si>
  <si>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</si>
  <si>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</si>
  <si>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</si>
  <si>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</si>
  <si>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</si>
  <si>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</si>
  <si>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</si>
  <si>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</si>
  <si>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</si>
  <si>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</si>
  <si>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</si>
  <si>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</si>
  <si>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</si>
  <si>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</si>
  <si>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</si>
  <si>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</si>
  <si>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</si>
  <si>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</si>
  <si>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</si>
  <si>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</si>
  <si>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</si>
  <si>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</si>
  <si>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</si>
  <si>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</si>
  <si>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</si>
  <si>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</si>
  <si>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</si>
  <si>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</si>
  <si>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</si>
  <si>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</si>
  <si>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</si>
  <si>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</si>
  <si>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</si>
  <si>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</si>
  <si>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</si>
  <si>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</si>
  <si>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</si>
  <si>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</si>
  <si>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</si>
  <si>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</si>
  <si>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</si>
  <si>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</si>
  <si>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</si>
  <si>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</si>
  <si>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</si>
  <si>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</si>
  <si>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</si>
  <si>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</si>
  <si>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</si>
  <si>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</si>
  <si>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</si>
  <si>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</si>
  <si>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</si>
  <si>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</si>
  <si>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</si>
  <si>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</si>
  <si>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</si>
  <si>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</si>
  <si>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</si>
  <si>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</si>
  <si>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</si>
  <si>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</si>
  <si>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</si>
  <si>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</si>
  <si>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</si>
  <si>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</si>
  <si>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</si>
  <si>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</si>
  <si>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</si>
  <si>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</si>
  <si>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</si>
  <si>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</si>
  <si>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</si>
  <si>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</si>
  <si>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</si>
  <si>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</si>
  <si>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</si>
  <si>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</si>
  <si>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</si>
  <si>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</si>
  <si>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</si>
  <si>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</si>
  <si>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</si>
  <si>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</si>
  <si>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</si>
  <si>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</si>
  <si>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</si>
  <si>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</si>
  <si>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</si>
  <si>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</si>
  <si>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</si>
  <si>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</si>
  <si>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</si>
  <si>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</si>
  <si>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</si>
  <si>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</si>
  <si>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</si>
  <si>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</si>
  <si>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</si>
  <si>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</si>
  <si>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</si>
  <si>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</si>
  <si>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</si>
  <si>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</si>
  <si>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</si>
  <si>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</si>
  <si>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</si>
  <si>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</si>
  <si>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</si>
  <si>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</si>
  <si>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</si>
  <si>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</si>
  <si>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</si>
  <si>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</si>
  <si>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</si>
  <si>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</si>
  <si>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</si>
  <si>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</si>
  <si>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</si>
  <si>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</si>
  <si>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</si>
  <si>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</si>
  <si>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</si>
  <si>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</si>
  <si>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</si>
  <si>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</si>
  <si>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</si>
  <si>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</si>
  <si>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</si>
  <si>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</si>
  <si>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</si>
  <si>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</si>
  <si>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</si>
  <si>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</si>
  <si>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</si>
  <si>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</si>
  <si>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</si>
  <si>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</si>
  <si>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</si>
  <si>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</si>
  <si>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</si>
  <si>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</si>
  <si>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</si>
  <si>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</si>
  <si>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</si>
  <si>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</si>
  <si>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</si>
  <si>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</si>
  <si>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</si>
  <si>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</si>
  <si>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</si>
  <si>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</si>
  <si>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</si>
  <si>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</si>
  <si>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</si>
  <si>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</si>
  <si>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</si>
  <si>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</si>
  <si>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</si>
  <si>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</si>
  <si>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</si>
  <si>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</si>
  <si>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</si>
  <si>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</si>
  <si>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</si>
  <si>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</si>
  <si>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</si>
  <si>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</si>
  <si>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</si>
  <si>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</si>
  <si>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</si>
  <si>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</si>
  <si>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</si>
  <si>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</si>
  <si>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</si>
  <si>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</si>
  <si>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</si>
  <si>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</si>
  <si>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</si>
  <si>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</si>
  <si>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</si>
  <si>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</si>
  <si>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</si>
  <si>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</si>
  <si>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</si>
  <si>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</si>
  <si>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</si>
  <si>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</si>
  <si>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</si>
  <si>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</si>
  <si>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</si>
  <si>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</si>
  <si>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</si>
  <si>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</si>
  <si>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</si>
  <si>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</si>
  <si>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</si>
  <si>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</si>
  <si>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</si>
  <si>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</si>
  <si>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</si>
  <si>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</si>
  <si>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</si>
  <si>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</si>
  <si>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</si>
  <si>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</si>
  <si>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</si>
  <si>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</si>
  <si>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</si>
  <si>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</si>
  <si>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</si>
  <si>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</si>
  <si>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</si>
  <si>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</si>
  <si>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</si>
  <si>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</si>
  <si>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</si>
  <si>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</si>
  <si>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</si>
  <si>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</si>
  <si>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</si>
  <si>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</si>
  <si>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</si>
  <si>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</si>
  <si>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</si>
  <si>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</si>
  <si>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</si>
  <si>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</si>
  <si>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</si>
  <si>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</si>
  <si>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</si>
  <si>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</si>
  <si>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</si>
  <si>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</si>
  <si>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</si>
  <si>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</si>
  <si>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</si>
  <si>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</si>
  <si>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</si>
  <si>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</si>
  <si>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</si>
  <si>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</si>
  <si>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</si>
  <si>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</si>
  <si>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</si>
  <si>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</si>
  <si>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</si>
  <si>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</si>
  <si>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</si>
  <si>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</si>
  <si>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</si>
  <si>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</si>
  <si>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</si>
  <si>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</si>
  <si>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</si>
  <si>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</si>
  <si>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</si>
  <si>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</si>
  <si>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</si>
  <si>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</si>
  <si>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</si>
  <si>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</si>
  <si>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</si>
  <si>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</si>
  <si>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</si>
  <si>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</si>
  <si>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</si>
  <si>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</si>
  <si>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</si>
  <si>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</si>
  <si>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</si>
  <si>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</si>
  <si>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</si>
  <si>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</si>
  <si>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</si>
  <si>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</si>
  <si>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</si>
  <si>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</si>
  <si>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</si>
  <si>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</si>
  <si>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</si>
  <si>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</si>
  <si>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</si>
  <si>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</si>
  <si>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</si>
  <si>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</si>
  <si>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</si>
  <si>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</si>
  <si>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</si>
  <si>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</si>
  <si>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</si>
  <si>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</si>
  <si>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</si>
  <si>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</si>
  <si>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</si>
  <si>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</si>
  <si>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</si>
  <si>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</si>
  <si>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</si>
  <si>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</si>
  <si>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</si>
  <si>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</si>
  <si>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</si>
  <si>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</si>
  <si>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</si>
  <si>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</si>
  <si>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</si>
  <si>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</si>
  <si>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</si>
  <si>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</si>
  <si>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</si>
  <si>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</si>
  <si>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</si>
  <si>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</si>
  <si>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</si>
  <si>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</si>
  <si>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</si>
  <si>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</si>
  <si>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</si>
  <si>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</si>
  <si>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</si>
  <si>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</si>
  <si>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</si>
  <si>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</si>
  <si>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</si>
  <si>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</si>
  <si>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</si>
  <si>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</si>
  <si>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</si>
  <si>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</si>
  <si>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</si>
  <si>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</si>
  <si>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</si>
  <si>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</si>
  <si>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</si>
  <si>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</si>
  <si>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</si>
  <si>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</si>
  <si>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</si>
  <si>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</si>
  <si>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</si>
  <si>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</si>
  <si>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</si>
  <si>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</si>
  <si>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</si>
  <si>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</si>
  <si>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</si>
  <si>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</si>
  <si>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</si>
  <si>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</si>
  <si>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</si>
  <si>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</si>
  <si>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</si>
  <si>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</si>
  <si>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</si>
  <si>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</si>
  <si>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</si>
  <si>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</si>
  <si>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</si>
  <si>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</si>
  <si>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</si>
  <si>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</si>
  <si>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</si>
  <si>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</si>
  <si>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</si>
  <si>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</si>
  <si>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</si>
  <si>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</si>
  <si>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</si>
  <si>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</si>
  <si>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</si>
  <si>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</si>
  <si>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</si>
  <si>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</si>
  <si>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</si>
  <si>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</si>
  <si>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</si>
  <si>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</si>
  <si>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</si>
  <si>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</si>
  <si>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</si>
  <si>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</si>
  <si>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</si>
  <si>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</si>
  <si>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</si>
  <si>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</si>
  <si>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</si>
  <si>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</si>
  <si>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</si>
  <si>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</si>
  <si>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</si>
  <si>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</si>
  <si>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</si>
  <si>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</si>
  <si>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</si>
  <si>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</si>
  <si>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</si>
  <si>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</si>
  <si>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</si>
  <si>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</si>
  <si>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</si>
  <si>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</si>
  <si>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</si>
  <si>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</si>
  <si>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</si>
  <si>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</si>
  <si>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</si>
  <si>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</si>
  <si>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</si>
  <si>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</si>
  <si>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</si>
  <si>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</si>
  <si>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</si>
  <si>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</si>
  <si>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</si>
  <si>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</si>
  <si>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</si>
  <si>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</si>
  <si>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</si>
  <si>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</si>
  <si>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</si>
  <si>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</si>
  <si>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</si>
  <si>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</si>
  <si>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</si>
  <si>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</si>
  <si>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</si>
  <si>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</si>
  <si>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</si>
  <si>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</si>
  <si>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</si>
  <si>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</si>
  <si>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</si>
  <si>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</si>
  <si>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</si>
  <si>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</si>
  <si>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</si>
  <si>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</si>
  <si>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</si>
  <si>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</si>
  <si>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</si>
  <si>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</si>
  <si>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</si>
  <si>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</si>
  <si>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</si>
  <si>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</si>
  <si>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</si>
  <si>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</si>
  <si>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</si>
  <si>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</si>
  <si>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</si>
  <si>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</si>
  <si>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</si>
  <si>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</si>
  <si>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</si>
  <si>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</si>
  <si>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</si>
  <si>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</si>
  <si>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</si>
  <si>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</si>
  <si>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</si>
  <si>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</si>
  <si>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</si>
  <si>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</si>
  <si>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</si>
  <si>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</si>
  <si>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</si>
  <si>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</si>
  <si>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</si>
  <si>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</si>
  <si>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</si>
  <si>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</si>
  <si>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</si>
  <si>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</si>
  <si>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</si>
  <si>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</si>
  <si>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</si>
  <si>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</si>
  <si>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</si>
  <si>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</si>
  <si>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</si>
  <si>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</si>
  <si>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</si>
  <si>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</si>
  <si>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</si>
  <si>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</si>
  <si>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</si>
  <si>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</si>
  <si>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</si>
  <si>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</si>
  <si>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</si>
  <si>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</si>
  <si>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</si>
  <si>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</si>
  <si>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</si>
  <si>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</si>
  <si>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</si>
  <si>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</si>
  <si>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</si>
  <si>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</si>
  <si>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</si>
  <si>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</si>
  <si>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</si>
  <si>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</si>
  <si>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</si>
  <si>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</si>
  <si>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</si>
  <si>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</si>
  <si>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</si>
  <si>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</si>
  <si>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</si>
  <si>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</si>
  <si>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</si>
  <si>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</si>
  <si>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</si>
  <si>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</si>
  <si>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</si>
  <si>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</si>
  <si>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</si>
  <si>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</si>
  <si>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</si>
  <si>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</si>
  <si>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</si>
  <si>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</si>
  <si>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</si>
  <si>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</si>
  <si>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</si>
  <si>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</si>
  <si>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</si>
  <si>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</si>
  <si>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</si>
  <si>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</si>
  <si>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</si>
  <si>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</si>
  <si>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</si>
  <si>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</si>
  <si>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</si>
  <si>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</si>
  <si>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</si>
  <si>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</si>
  <si>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</si>
  <si>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</si>
  <si>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</si>
  <si>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</si>
  <si>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</si>
  <si>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</si>
  <si>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</si>
  <si>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</si>
  <si>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</si>
  <si>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</si>
  <si>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</si>
  <si>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</si>
  <si>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</si>
  <si>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</si>
  <si>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</si>
  <si>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</si>
  <si>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</si>
  <si>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</si>
  <si>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</si>
  <si>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</si>
  <si>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</si>
  <si>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</si>
  <si>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</si>
  <si>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</si>
  <si>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</si>
  <si>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</si>
  <si>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</si>
  <si>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</si>
  <si>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</si>
  <si>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</si>
  <si>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</si>
  <si>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</si>
  <si>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</si>
  <si>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</si>
  <si>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</si>
  <si>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</si>
  <si>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</si>
  <si>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</si>
  <si>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</si>
  <si>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</si>
  <si>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</si>
  <si>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</si>
  <si>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</si>
  <si>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</si>
  <si>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</si>
  <si>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</si>
  <si>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</si>
  <si>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</si>
  <si>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</si>
  <si>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</si>
  <si>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</si>
  <si>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</si>
  <si>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</si>
  <si>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</si>
  <si>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</si>
  <si>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</si>
  <si>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</si>
  <si>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</si>
  <si>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</si>
  <si>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</si>
  <si>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</si>
  <si>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</si>
  <si>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</si>
  <si>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</si>
  <si>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</si>
  <si>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</si>
  <si>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</si>
  <si>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</si>
  <si>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</si>
  <si>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</si>
  <si>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</si>
  <si>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</si>
  <si>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</si>
  <si>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</si>
  <si>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</si>
  <si>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</si>
  <si>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</si>
  <si>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</si>
  <si>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</si>
  <si>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</si>
  <si>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</si>
  <si>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</si>
  <si>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</si>
  <si>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</si>
  <si>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</si>
  <si>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</si>
  <si>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</si>
  <si>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</si>
  <si>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</si>
  <si>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</si>
  <si>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</si>
  <si>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</si>
  <si>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</si>
  <si>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</si>
  <si>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</si>
  <si>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</si>
  <si>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</si>
  <si>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</si>
  <si>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</si>
  <si>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</si>
  <si>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</si>
  <si>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</si>
  <si>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</si>
  <si>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</si>
  <si>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</si>
  <si>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</si>
  <si>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</si>
  <si>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</si>
  <si>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</si>
  <si>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</si>
  <si>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</si>
  <si>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</si>
  <si>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</si>
  <si>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</si>
  <si>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</si>
  <si>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</si>
  <si>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</si>
  <si>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</si>
  <si>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</si>
  <si>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</si>
  <si>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</si>
  <si>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</si>
  <si>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</si>
  <si>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</si>
  <si>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</si>
  <si>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</si>
  <si>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</si>
  <si>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</si>
  <si>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</si>
  <si>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</si>
  <si>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</si>
  <si>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</si>
  <si>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</si>
  <si>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</si>
  <si>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</si>
  <si>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</si>
  <si>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</si>
  <si>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</si>
  <si>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</si>
  <si>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</si>
  <si>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</si>
  <si>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</si>
  <si>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</si>
  <si>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</si>
  <si>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</si>
  <si>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</si>
  <si>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</si>
  <si>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</si>
  <si>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</si>
  <si>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</si>
  <si>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</si>
  <si>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</si>
  <si>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</si>
  <si>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</si>
  <si>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</si>
  <si>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</si>
  <si>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</si>
  <si>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</si>
  <si>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</si>
  <si>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</si>
  <si>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</si>
  <si>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</si>
  <si>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</si>
  <si>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</si>
  <si>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</si>
  <si>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</si>
  <si>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</si>
  <si>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</si>
  <si>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</si>
  <si>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</si>
  <si>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</si>
  <si>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</si>
  <si>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</si>
  <si>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</si>
  <si>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</si>
  <si>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</si>
  <si>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</si>
  <si>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</si>
  <si>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</si>
  <si>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</si>
  <si>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</si>
  <si>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</si>
  <si>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</si>
  <si>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</si>
  <si>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</si>
  <si>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</si>
  <si>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</si>
  <si>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</si>
  <si>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</si>
  <si>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</si>
  <si>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</si>
  <si>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</si>
  <si>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</si>
  <si>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</si>
  <si>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</si>
  <si>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</si>
  <si>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</si>
  <si>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</si>
  <si>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</si>
  <si>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</si>
  <si>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</si>
  <si>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</si>
  <si>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</si>
  <si>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</si>
  <si>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</si>
  <si>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</si>
  <si>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</si>
  <si>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</si>
  <si>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</si>
  <si>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</si>
  <si>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</si>
  <si>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</si>
  <si>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</si>
  <si>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</si>
  <si>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</si>
  <si>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</si>
  <si>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</si>
  <si>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</si>
  <si>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</si>
  <si>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</si>
  <si>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</si>
  <si>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</si>
  <si>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</si>
  <si>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</si>
  <si>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</si>
  <si>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</si>
  <si>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</si>
  <si>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</si>
  <si>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</si>
  <si>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</si>
  <si>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</si>
  <si>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</si>
  <si>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</si>
  <si>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</si>
  <si>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</si>
  <si>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</si>
  <si>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</si>
  <si>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</si>
  <si>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</si>
  <si>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</si>
  <si>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</si>
  <si>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</si>
  <si>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</si>
  <si>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</si>
  <si>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</si>
  <si>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</si>
  <si>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</si>
  <si>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</si>
  <si>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</si>
  <si>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</si>
  <si>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</si>
  <si>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</si>
  <si>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</si>
  <si>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</si>
  <si>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</si>
  <si>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</si>
  <si>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</si>
  <si>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</si>
  <si>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</si>
  <si>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</si>
  <si>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</si>
  <si>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</si>
  <si>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</si>
  <si>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</si>
  <si>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</si>
  <si>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</si>
  <si>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</si>
  <si>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</si>
  <si>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</si>
  <si>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</si>
  <si>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</si>
  <si>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</si>
  <si>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</si>
  <si>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</si>
  <si>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</si>
  <si>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</si>
  <si>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</si>
  <si>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</si>
  <si>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</si>
  <si>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</si>
  <si>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</si>
  <si>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</si>
  <si>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</si>
  <si>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</si>
  <si>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</si>
  <si>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</si>
  <si>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</si>
  <si>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</si>
  <si>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</si>
  <si>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</si>
  <si>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</si>
  <si>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</si>
  <si>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</si>
  <si>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</si>
  <si>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</si>
  <si>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</si>
  <si>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</si>
  <si>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</si>
  <si>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</si>
  <si>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</si>
  <si>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</si>
  <si>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</si>
  <si>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</si>
  <si>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</si>
  <si>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</si>
  <si>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</si>
  <si>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</si>
  <si>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</si>
  <si>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</si>
  <si>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</si>
  <si>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</si>
  <si>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</si>
  <si>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</si>
  <si>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</si>
  <si>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</si>
  <si>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</si>
  <si>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</si>
  <si>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</si>
  <si>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</si>
  <si>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</si>
  <si>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</si>
  <si>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</si>
  <si>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</si>
  <si>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</si>
  <si>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</si>
  <si>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</si>
  <si>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</si>
  <si>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</si>
  <si>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</si>
  <si>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</si>
  <si>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</si>
  <si>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</si>
  <si>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</si>
  <si>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</si>
  <si>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</si>
  <si>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</si>
  <si>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</si>
  <si>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</si>
  <si>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</si>
  <si>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</si>
  <si>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</si>
  <si>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</si>
  <si>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</si>
  <si>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</si>
  <si>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</si>
  <si>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</si>
  <si>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</si>
  <si>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</si>
  <si>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</si>
  <si>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</si>
  <si>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</si>
  <si>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</si>
  <si>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</si>
  <si>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</si>
  <si>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</si>
  <si>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</si>
  <si>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</si>
  <si>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</si>
  <si>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</si>
  <si>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</si>
  <si>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</si>
  <si>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</si>
  <si>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</si>
  <si>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</si>
  <si>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</si>
  <si>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</si>
  <si>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</si>
  <si>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</si>
  <si>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</si>
  <si>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</si>
  <si>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</si>
  <si>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</si>
  <si>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</si>
  <si>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</si>
  <si>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</si>
  <si>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</si>
  <si>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</si>
  <si>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</si>
  <si>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</si>
  <si>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</si>
  <si>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</si>
  <si>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</si>
  <si>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</si>
  <si>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</si>
  <si>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</si>
  <si>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</si>
  <si>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</si>
  <si>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</si>
  <si>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</si>
  <si>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</si>
  <si>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</si>
  <si>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</si>
  <si>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</si>
  <si>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</si>
  <si>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</si>
  <si>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</si>
  <si>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</si>
  <si>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</si>
  <si>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</si>
  <si>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</si>
  <si>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</si>
  <si>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</si>
  <si>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</si>
  <si>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</si>
  <si>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</si>
  <si>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</si>
  <si>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</si>
  <si>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</si>
  <si>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</si>
  <si>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</si>
  <si>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</si>
  <si>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</si>
  <si>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</si>
  <si>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</si>
  <si>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</si>
  <si>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</si>
  <si>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</si>
  <si>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</si>
  <si>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</si>
  <si>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</si>
  <si>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</si>
  <si>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</si>
  <si>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</si>
  <si>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</si>
  <si>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</si>
  <si>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</si>
  <si>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</si>
  <si>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</si>
  <si>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</si>
  <si>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</si>
  <si>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</si>
  <si>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</si>
  <si>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</si>
  <si>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</si>
  <si>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</si>
  <si>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</si>
  <si>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</si>
  <si>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</si>
  <si>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</si>
  <si>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</si>
  <si>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</si>
  <si>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</si>
  <si>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</si>
  <si>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</si>
  <si>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</si>
  <si>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</si>
  <si>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</si>
  <si>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</si>
  <si>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</si>
  <si>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</si>
  <si>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</si>
  <si>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</si>
  <si>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</si>
  <si>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</si>
  <si>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</si>
  <si>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</si>
  <si>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</si>
  <si>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</si>
  <si>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</si>
  <si>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</si>
  <si>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</si>
  <si>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</si>
  <si>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</si>
  <si>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</si>
  <si>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</si>
  <si>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</si>
  <si>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</si>
  <si>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</si>
  <si>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</si>
  <si>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</si>
  <si>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</si>
  <si>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</si>
  <si>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</si>
  <si>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</si>
  <si>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</si>
  <si>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</si>
  <si>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</si>
  <si>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</si>
  <si>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</si>
  <si>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</si>
  <si>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</si>
  <si>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</si>
  <si>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</si>
  <si>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</si>
  <si>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</si>
  <si>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</si>
  <si>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</si>
  <si>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</si>
  <si>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</si>
  <si>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</si>
  <si>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</si>
  <si>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</si>
  <si>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</si>
  <si>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</si>
  <si>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</si>
  <si>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</si>
  <si>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</si>
  <si>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</si>
  <si>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</si>
  <si>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</si>
  <si>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</si>
  <si>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</si>
  <si>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</si>
  <si>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</si>
  <si>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</si>
  <si>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</si>
  <si>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</si>
  <si>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</si>
  <si>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</si>
  <si>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</si>
  <si>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</si>
  <si>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</si>
  <si>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</si>
  <si>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</si>
  <si>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</si>
  <si>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</si>
  <si>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</si>
  <si>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</si>
  <si>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</si>
  <si>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</si>
  <si>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</si>
  <si>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</si>
  <si>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</si>
  <si>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</si>
  <si>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</si>
  <si>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</si>
  <si>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</si>
  <si>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</si>
  <si>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</si>
  <si>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</si>
  <si>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</si>
  <si>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</si>
  <si>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</si>
  <si>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</si>
  <si>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</si>
  <si>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</si>
  <si>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</si>
  <si>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</si>
  <si>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</si>
  <si>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</si>
  <si>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</si>
  <si>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</si>
  <si>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</si>
  <si>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</si>
  <si>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</si>
  <si>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</si>
  <si>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</si>
  <si>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</si>
  <si>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</si>
  <si>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</si>
  <si>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</si>
  <si>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</si>
  <si>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</si>
  <si>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</si>
  <si>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</si>
  <si>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</si>
  <si>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</si>
  <si>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</si>
  <si>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</si>
  <si>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</si>
  <si>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</si>
  <si>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</si>
  <si>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</si>
  <si>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</si>
  <si>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</si>
  <si>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</si>
  <si>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</si>
  <si>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</si>
  <si>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</si>
  <si>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</si>
  <si>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</si>
  <si>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</si>
  <si>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</si>
  <si>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</si>
  <si>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</si>
  <si>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</si>
  <si>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</si>
  <si>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</si>
  <si>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</si>
  <si>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</si>
  <si>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</si>
  <si>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</si>
  <si>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</si>
  <si>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</si>
  <si>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</si>
  <si>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</si>
  <si>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</si>
  <si>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</si>
  <si>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</si>
  <si>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</si>
  <si>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</si>
  <si>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</si>
  <si>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</si>
  <si>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</si>
  <si>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</si>
  <si>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</si>
  <si>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</si>
  <si>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</si>
  <si>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</si>
  <si>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</si>
  <si>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</si>
  <si>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</si>
  <si>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</si>
  <si>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</si>
  <si>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</si>
  <si>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</si>
  <si>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</si>
  <si>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</si>
  <si>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</si>
  <si>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</si>
  <si>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</si>
  <si>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</si>
  <si>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</si>
  <si>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</si>
  <si>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</si>
  <si>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</si>
  <si>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</si>
  <si>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</si>
  <si>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</si>
  <si>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</si>
  <si>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</si>
  <si>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</si>
  <si>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</si>
  <si>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</si>
  <si>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</si>
  <si>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</si>
  <si>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</si>
  <si>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</si>
  <si>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</si>
  <si>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</si>
  <si>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</si>
  <si>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</si>
  <si>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</si>
  <si>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</si>
  <si>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</si>
  <si>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</si>
  <si>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</si>
  <si>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</si>
  <si>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</si>
  <si>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</si>
  <si>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</si>
  <si>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</si>
  <si>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</si>
  <si>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</si>
  <si>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</si>
  <si>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</si>
  <si>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</si>
  <si>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</si>
  <si>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</si>
  <si>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</si>
  <si>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</si>
  <si>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</si>
  <si>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</si>
  <si>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</si>
  <si>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</si>
  <si>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</si>
  <si>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</si>
  <si>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</si>
  <si>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</si>
  <si>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</si>
  <si>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</si>
  <si>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</si>
  <si>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</si>
  <si>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</si>
  <si>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</si>
  <si>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</si>
  <si>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</si>
  <si>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</si>
  <si>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</si>
  <si>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</si>
  <si>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</si>
  <si>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</si>
  <si>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</si>
  <si>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</si>
  <si>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</si>
  <si>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</si>
  <si>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</si>
  <si>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</si>
  <si>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</si>
  <si>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</si>
  <si>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</si>
  <si>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</si>
  <si>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</si>
  <si>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</si>
  <si>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</si>
  <si>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</si>
  <si>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</si>
  <si>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</si>
  <si>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</si>
  <si>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</si>
  <si>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</si>
  <si>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</si>
  <si>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</si>
  <si>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</si>
  <si>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</si>
  <si>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</si>
  <si>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</si>
  <si>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</si>
  <si>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</si>
  <si>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</si>
  <si>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</si>
  <si>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</si>
  <si>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</si>
  <si>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</si>
  <si>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</si>
  <si>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</si>
  <si>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</si>
  <si>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</si>
  <si>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</si>
  <si>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</si>
  <si>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</si>
  <si>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</si>
  <si>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</si>
  <si>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</si>
  <si>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</si>
  <si>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</si>
  <si>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</si>
  <si>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</si>
  <si>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</si>
  <si>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</si>
  <si>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</si>
  <si>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</si>
  <si>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</si>
  <si>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</si>
  <si>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</si>
  <si>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</si>
  <si>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</si>
  <si>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</si>
  <si>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</si>
  <si>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</si>
  <si>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</si>
  <si>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</si>
  <si>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</si>
  <si>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</si>
  <si>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</si>
  <si>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</si>
  <si>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</si>
  <si>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</si>
  <si>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</si>
  <si>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</si>
  <si>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</si>
  <si>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</si>
  <si>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</si>
  <si>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</si>
  <si>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</si>
  <si>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</si>
  <si>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</si>
  <si>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</si>
  <si>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</si>
  <si>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</si>
  <si>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</si>
  <si>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</si>
  <si>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</si>
  <si>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</si>
  <si>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</si>
  <si>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</si>
  <si>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</si>
  <si>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</si>
  <si>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</si>
  <si>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</si>
  <si>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</si>
  <si>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</si>
  <si>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</si>
  <si>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</si>
  <si>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</si>
  <si>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</si>
  <si>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</si>
  <si>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</si>
  <si>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</si>
  <si>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</si>
  <si>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</si>
  <si>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</si>
  <si>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</si>
  <si>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</si>
  <si>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</si>
  <si>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</si>
  <si>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</si>
  <si>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</si>
  <si>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</si>
  <si>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</si>
  <si>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</si>
  <si>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</si>
  <si>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</si>
  <si>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</si>
  <si>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</si>
  <si>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</si>
  <si>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</si>
  <si>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</si>
  <si>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</si>
  <si>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</si>
  <si>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</si>
  <si>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</si>
  <si>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</si>
  <si>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</si>
  <si>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</si>
  <si>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</si>
  <si>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</si>
  <si>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</si>
  <si>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</si>
  <si>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</si>
  <si>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</si>
  <si>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</si>
  <si>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</si>
  <si>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</si>
  <si>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</si>
  <si>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</si>
  <si>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</si>
  <si>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</si>
  <si>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</si>
  <si>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</si>
  <si>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</si>
  <si>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</si>
  <si>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</si>
  <si>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</si>
  <si>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</si>
  <si>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</si>
  <si>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</si>
  <si>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</si>
  <si>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</si>
  <si>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</si>
  <si>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</si>
  <si>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</si>
  <si>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</si>
  <si>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</si>
  <si>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</si>
  <si>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</si>
  <si>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</si>
  <si>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</si>
  <si>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</si>
  <si>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</si>
  <si>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</si>
  <si>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</si>
  <si>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</si>
  <si>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</si>
  <si>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</si>
  <si>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</si>
  <si>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</si>
  <si>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</si>
  <si>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</si>
  <si>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</si>
  <si>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</si>
  <si>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</si>
  <si>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</si>
  <si>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</si>
  <si>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</si>
  <si>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</si>
  <si>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</si>
  <si>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</si>
  <si>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</si>
  <si>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</si>
  <si>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</si>
  <si>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</si>
  <si>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</si>
  <si>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</si>
  <si>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</si>
  <si>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</si>
  <si>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</si>
  <si>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</si>
  <si>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</si>
  <si>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</si>
  <si>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</si>
  <si>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</si>
  <si>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</si>
  <si>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</si>
  <si>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</si>
  <si>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</si>
  <si>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</si>
  <si>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</si>
  <si>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</si>
  <si>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</si>
  <si>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</si>
  <si>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</si>
  <si>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</si>
  <si>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</si>
  <si>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</si>
  <si>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</si>
  <si>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</si>
  <si>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</si>
  <si>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</si>
  <si>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</si>
  <si>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</si>
  <si>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</si>
  <si>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</si>
  <si>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</si>
  <si>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</si>
  <si>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</si>
  <si>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</si>
  <si>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</si>
  <si>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</si>
  <si>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</si>
  <si>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</si>
  <si>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</si>
  <si>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</si>
  <si>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</si>
  <si>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</si>
  <si>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</si>
  <si>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</si>
  <si>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</si>
  <si>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</si>
  <si>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</si>
  <si>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</si>
  <si>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</si>
  <si>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</si>
  <si>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</si>
  <si>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</si>
  <si>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</si>
  <si>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</si>
  <si>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</si>
  <si>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</si>
  <si>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</si>
  <si>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</si>
  <si>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</si>
  <si>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</si>
  <si>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</si>
  <si>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</si>
  <si>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</si>
  <si>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</si>
  <si>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</si>
  <si>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</si>
  <si>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</si>
  <si>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</si>
  <si>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</si>
  <si>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</si>
  <si>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</si>
  <si>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</si>
  <si>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</si>
  <si>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</si>
  <si>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</si>
  <si>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</si>
  <si>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</si>
  <si>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</si>
  <si>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</si>
  <si>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</si>
  <si>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</si>
  <si>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</si>
  <si>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</si>
  <si>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</si>
  <si>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</si>
  <si>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</si>
  <si>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</si>
  <si>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</si>
  <si>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</si>
  <si>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</si>
  <si>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</si>
  <si>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</si>
  <si>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</si>
  <si>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</si>
  <si>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</si>
  <si>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</si>
  <si>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</si>
  <si>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</si>
  <si>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</si>
  <si>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</si>
  <si>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</si>
  <si>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</si>
  <si>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</si>
  <si>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</si>
  <si>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</si>
  <si>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</si>
  <si>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</si>
  <si>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</si>
  <si>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</si>
  <si>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</si>
  <si>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</si>
  <si>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</si>
  <si>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</si>
  <si>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</si>
  <si>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</si>
  <si>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</si>
  <si>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</si>
  <si>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</si>
  <si>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</si>
  <si>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</si>
  <si>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</si>
  <si>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</si>
  <si>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</si>
  <si>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</si>
  <si>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</si>
  <si>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</si>
  <si>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</si>
  <si>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</si>
  <si>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</si>
  <si>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</si>
  <si>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</si>
  <si>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</si>
  <si>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</si>
  <si>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</si>
  <si>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</si>
  <si>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</si>
  <si>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</si>
  <si>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</si>
  <si>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</si>
  <si>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</si>
  <si>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</si>
  <si>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</si>
  <si>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</si>
  <si>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</si>
  <si>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</si>
  <si>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</si>
  <si>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</si>
  <si>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</si>
  <si>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</si>
  <si>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</si>
  <si>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</si>
  <si>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</si>
  <si>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</si>
  <si>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</si>
  <si>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</si>
  <si>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</si>
  <si>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</si>
  <si>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</si>
  <si>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</si>
  <si>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</si>
  <si>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</si>
  <si>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</si>
  <si>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</si>
  <si>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</si>
  <si>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</si>
  <si>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</si>
  <si>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</si>
  <si>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</si>
  <si>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</si>
  <si>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</si>
  <si>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</si>
  <si>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</si>
  <si>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</si>
  <si>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</si>
  <si>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</si>
  <si>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</si>
  <si>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</si>
  <si>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</si>
  <si>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</si>
  <si>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</si>
  <si>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</si>
  <si>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</si>
  <si>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</si>
  <si>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</si>
  <si>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</si>
  <si>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</si>
  <si>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</si>
  <si>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</si>
  <si>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</si>
  <si>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</si>
  <si>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</si>
  <si>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</si>
  <si>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</si>
  <si>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</si>
  <si>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</si>
  <si>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</si>
  <si>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</si>
  <si>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</si>
  <si>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</si>
  <si>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</si>
  <si>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</si>
  <si>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</si>
  <si>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</si>
  <si>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</si>
  <si>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</si>
  <si>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</si>
  <si>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</si>
  <si>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</si>
  <si>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</si>
  <si>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</si>
  <si>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</si>
  <si>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</si>
  <si>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</si>
  <si>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</si>
  <si>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</si>
  <si>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</si>
  <si>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</si>
  <si>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</si>
  <si>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</si>
  <si>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</si>
  <si>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</si>
  <si>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</si>
  <si>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</si>
  <si>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</si>
  <si>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</si>
  <si>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</si>
  <si>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</si>
  <si>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</si>
  <si>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</si>
  <si>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</si>
  <si>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</si>
  <si>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</si>
  <si>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</si>
  <si>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</si>
  <si>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</si>
  <si>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</si>
  <si>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</si>
  <si>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</si>
  <si>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</si>
  <si>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</si>
  <si>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</si>
  <si>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</si>
  <si>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</si>
  <si>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</si>
  <si>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</si>
  <si>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</si>
  <si>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</si>
  <si>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</si>
  <si>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</si>
  <si>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</si>
  <si>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</si>
  <si>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</si>
  <si>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</si>
  <si>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</si>
  <si>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</si>
  <si>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</si>
  <si>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</si>
  <si>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</si>
  <si>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</si>
  <si>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</si>
  <si>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</si>
  <si>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</si>
  <si>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</si>
  <si>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</si>
  <si>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</si>
  <si>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</si>
  <si>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</si>
  <si>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</si>
  <si>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</si>
  <si>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</si>
  <si>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</si>
  <si>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</si>
  <si>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</si>
  <si>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</si>
  <si>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</si>
  <si>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</si>
  <si>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</si>
  <si>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</si>
  <si>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</si>
  <si>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</si>
  <si>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</si>
  <si>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</si>
  <si>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</si>
  <si>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</si>
  <si>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</si>
  <si>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</si>
  <si>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</si>
  <si>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</si>
  <si>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</si>
  <si>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</si>
  <si>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</si>
  <si>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</si>
  <si>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</si>
  <si>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</si>
  <si>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</si>
  <si>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</si>
  <si>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</si>
  <si>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</si>
  <si>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</si>
  <si>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</si>
  <si>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</si>
  <si>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</si>
  <si>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</si>
  <si>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</si>
  <si>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</si>
  <si>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</si>
  <si>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</si>
  <si>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</si>
  <si>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</si>
  <si>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</si>
  <si>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</si>
  <si>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</si>
  <si>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</si>
  <si>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</si>
  <si>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</si>
  <si>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</si>
  <si>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</si>
  <si>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</si>
  <si>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</si>
  <si>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</si>
  <si>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</si>
  <si>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</si>
  <si>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</si>
  <si>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</si>
  <si>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</si>
  <si>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</si>
  <si>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</si>
  <si>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</si>
  <si>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</si>
  <si>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</si>
  <si>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</si>
  <si>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</si>
  <si>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</si>
  <si>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</si>
  <si>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</si>
  <si>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</si>
  <si>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</si>
  <si>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</si>
  <si>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</si>
  <si>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</si>
  <si>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</si>
  <si>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</si>
  <si>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</si>
  <si>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</si>
  <si>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</si>
  <si>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</si>
  <si>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</si>
  <si>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</si>
  <si>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</si>
  <si>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</si>
  <si>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</si>
  <si>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</si>
  <si>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</si>
  <si>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</si>
  <si>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</si>
  <si>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</si>
  <si>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</si>
  <si>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</si>
  <si>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</si>
  <si>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</si>
  <si>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</si>
  <si>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</si>
  <si>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</si>
  <si>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</si>
  <si>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</si>
  <si>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</si>
  <si>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</si>
  <si>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</si>
  <si>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</si>
  <si>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</si>
  <si>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</si>
  <si>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</si>
  <si>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</si>
  <si>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</si>
  <si>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</si>
  <si>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</si>
  <si>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</si>
  <si>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</si>
  <si>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</si>
  <si>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</si>
  <si>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</si>
  <si>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</si>
  <si>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</si>
  <si>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</si>
  <si>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</si>
  <si>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</si>
  <si>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</si>
  <si>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</si>
  <si>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</si>
  <si>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</si>
  <si>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</si>
  <si>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</si>
  <si>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</si>
  <si>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</si>
  <si>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</si>
  <si>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</si>
  <si>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</si>
  <si>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</si>
  <si>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</si>
  <si>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</si>
  <si>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</si>
  <si>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</si>
  <si>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</si>
  <si>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</si>
  <si>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</si>
  <si>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</si>
  <si>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</si>
  <si>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</si>
  <si>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</si>
  <si>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</si>
  <si>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</si>
  <si>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</si>
  <si>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</si>
  <si>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</si>
  <si>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</si>
  <si>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</si>
  <si>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</si>
  <si>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</si>
  <si>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</si>
  <si>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</si>
  <si>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</si>
  <si>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</si>
  <si>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</si>
  <si>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</si>
  <si>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</si>
  <si>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</si>
  <si>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</si>
  <si>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</si>
  <si>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</si>
  <si>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</si>
  <si>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</si>
  <si>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</si>
  <si>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</si>
  <si>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</si>
  <si>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</si>
  <si>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</si>
  <si>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</si>
  <si>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</si>
  <si>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</si>
  <si>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</si>
  <si>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</si>
  <si>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</si>
  <si>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</si>
  <si>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</si>
  <si>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</si>
  <si>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</si>
  <si>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</si>
  <si>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</si>
  <si>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</si>
  <si>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</si>
  <si>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</si>
  <si>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</si>
  <si>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</si>
  <si>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</si>
  <si>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</si>
  <si>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</si>
  <si>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</si>
  <si>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</si>
  <si>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</si>
  <si>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</si>
  <si>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</si>
  <si>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</si>
  <si>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</si>
  <si>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</si>
  <si>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</si>
  <si>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</si>
  <si>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</si>
  <si>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</si>
  <si>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</si>
  <si>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</si>
  <si>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</si>
  <si>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</si>
  <si>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</si>
  <si>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</si>
  <si>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</si>
  <si>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</si>
  <si>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</si>
  <si>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</si>
  <si>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</si>
  <si>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</si>
  <si>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</si>
  <si>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</si>
  <si>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</si>
  <si>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</si>
  <si>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</si>
  <si>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</si>
  <si>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</si>
  <si>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</si>
  <si>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</si>
  <si>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</si>
  <si>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</si>
  <si>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</si>
  <si>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</si>
  <si>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</si>
  <si>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</si>
  <si>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</si>
  <si>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</si>
  <si>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</si>
  <si>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</si>
  <si>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</si>
  <si>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</si>
  <si>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</si>
  <si>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</si>
  <si>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</si>
  <si>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</si>
  <si>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</si>
  <si>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</si>
  <si>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</si>
  <si>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</si>
  <si>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</si>
  <si>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</si>
  <si>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</si>
  <si>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</si>
  <si>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</si>
  <si>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</si>
  <si>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</si>
  <si>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</si>
  <si>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</si>
  <si>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</si>
  <si>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</si>
  <si>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</si>
  <si>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</si>
  <si>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</si>
  <si>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</si>
  <si>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</si>
  <si>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</si>
  <si>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</si>
  <si>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</si>
  <si>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</si>
  <si>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</si>
  <si>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</si>
  <si>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</si>
  <si>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</si>
  <si>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</si>
  <si>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</si>
  <si>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</si>
  <si>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</si>
  <si>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</si>
  <si>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</si>
  <si>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</si>
  <si>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</si>
  <si>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</si>
  <si>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</si>
  <si>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</si>
  <si>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</si>
  <si>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</si>
  <si>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</si>
  <si>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</si>
  <si>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</si>
  <si>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</si>
  <si>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</si>
  <si>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</si>
  <si>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</si>
  <si>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</si>
  <si>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</si>
  <si>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</si>
  <si>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</si>
  <si>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</si>
  <si>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</si>
  <si>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</si>
  <si>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</si>
  <si>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</si>
  <si>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</si>
  <si>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</si>
  <si>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</si>
  <si>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</si>
  <si>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</si>
  <si>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</si>
  <si>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</si>
  <si>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</si>
  <si>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</si>
  <si>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</si>
  <si>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</si>
  <si>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</si>
  <si>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</si>
  <si>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</si>
  <si>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</si>
  <si>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</si>
  <si>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</si>
  <si>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</si>
  <si>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</si>
  <si>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</si>
  <si>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</si>
  <si>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</si>
  <si>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</si>
  <si>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</si>
  <si>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</si>
  <si>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</si>
  <si>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</si>
  <si>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</si>
  <si>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</si>
  <si>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</si>
  <si>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</si>
  <si>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</si>
  <si>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</si>
  <si>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</si>
  <si>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</si>
  <si>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</si>
  <si>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</si>
  <si>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</si>
  <si>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</si>
  <si>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</si>
  <si>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</si>
  <si>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</si>
  <si>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</si>
  <si>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</si>
  <si>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</si>
  <si>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</si>
  <si>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</si>
  <si>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</si>
  <si>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</si>
  <si>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</si>
  <si>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</si>
  <si>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</si>
  <si>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</si>
  <si>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</si>
  <si>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</si>
  <si>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</si>
  <si>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</si>
  <si>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</si>
  <si>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</si>
  <si>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</si>
  <si>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</si>
  <si>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</si>
  <si>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</si>
  <si>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</si>
  <si>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</si>
  <si>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</si>
  <si>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</si>
  <si>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</si>
  <si>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</si>
  <si>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</si>
  <si>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</si>
  <si>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</si>
  <si>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</si>
  <si>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</si>
  <si>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</si>
  <si>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</si>
  <si>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</si>
  <si>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</si>
  <si>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</si>
  <si>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</si>
  <si>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</si>
  <si>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</si>
  <si>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</si>
  <si>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</si>
  <si>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</si>
  <si>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</si>
  <si>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</si>
  <si>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</si>
  <si>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</si>
  <si>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</si>
  <si>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</si>
  <si>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</si>
  <si>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</si>
  <si>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</si>
  <si>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</si>
  <si>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</si>
  <si>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</si>
  <si>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</si>
  <si>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</si>
  <si>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</si>
  <si>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</si>
  <si>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</si>
  <si>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</si>
  <si>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</si>
  <si>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</si>
  <si>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</si>
  <si>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</si>
  <si>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</si>
  <si>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</si>
  <si>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</si>
  <si>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</si>
  <si>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</si>
  <si>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</si>
  <si>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</si>
  <si>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</si>
  <si>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</si>
  <si>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</si>
  <si>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</si>
  <si>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</si>
  <si>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</si>
  <si>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</si>
  <si>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</si>
  <si>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</si>
  <si>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</si>
  <si>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</si>
  <si>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</si>
  <si>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</si>
  <si>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</si>
  <si>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</si>
  <si>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</si>
  <si>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</si>
  <si>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</si>
  <si>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</si>
  <si>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</si>
  <si>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</si>
  <si>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</si>
  <si>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</si>
  <si>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</si>
  <si>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</si>
  <si>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</si>
  <si>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</si>
  <si>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</si>
  <si>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</si>
  <si>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</si>
  <si>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</si>
  <si>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</si>
  <si>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</si>
  <si>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</si>
  <si>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</si>
  <si>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</si>
  <si>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</si>
  <si>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</si>
  <si>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</si>
  <si>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</si>
  <si>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</si>
  <si>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</si>
  <si>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</si>
  <si>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</si>
  <si>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</si>
  <si>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</si>
  <si>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</si>
  <si>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</si>
  <si>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</si>
  <si>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</si>
  <si>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</si>
  <si>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</si>
  <si>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</si>
  <si>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</si>
  <si>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</si>
  <si>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</si>
  <si>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</si>
  <si>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</si>
  <si>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</si>
  <si>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</si>
  <si>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</si>
  <si>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</si>
  <si>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</si>
  <si>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</si>
  <si>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</si>
  <si>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</si>
  <si>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</si>
  <si>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</si>
  <si>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</si>
  <si>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</si>
  <si>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</si>
  <si>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</si>
  <si>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</si>
  <si>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</si>
  <si>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</si>
  <si>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</si>
  <si>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</si>
  <si>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</si>
  <si>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</si>
  <si>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</si>
  <si>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</si>
  <si>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</si>
  <si>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</si>
  <si>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</si>
  <si>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</si>
  <si>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</si>
  <si>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</si>
  <si>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</si>
  <si>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</si>
  <si>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</si>
  <si>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</si>
  <si>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</si>
  <si>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</si>
  <si>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</si>
  <si>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</si>
  <si>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</si>
  <si>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</si>
  <si>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</si>
  <si>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</si>
  <si>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</si>
  <si>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</si>
  <si>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</si>
  <si>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</si>
  <si>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</si>
  <si>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</si>
  <si>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</si>
  <si>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</si>
  <si>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</si>
  <si>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</si>
  <si>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</si>
  <si>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</si>
  <si>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</si>
  <si>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</si>
  <si>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</si>
  <si>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</si>
  <si>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</si>
  <si>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</si>
  <si>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</si>
  <si>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</si>
  <si>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</si>
  <si>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</si>
  <si>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</si>
  <si>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</si>
  <si>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</si>
  <si>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</si>
  <si>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</si>
  <si>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</si>
  <si>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</si>
  <si>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</si>
  <si>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</si>
  <si>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</si>
  <si>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</si>
  <si>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</si>
  <si>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</si>
  <si>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</si>
  <si>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</si>
  <si>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</si>
  <si>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</si>
  <si>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</si>
  <si>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</si>
  <si>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</si>
  <si>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</si>
  <si>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</si>
  <si>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</si>
  <si>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</si>
  <si>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</si>
  <si>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</si>
  <si>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</si>
  <si>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</si>
  <si>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</si>
  <si>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</si>
  <si>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</si>
  <si>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</si>
  <si>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</si>
  <si>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</si>
  <si>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</si>
  <si>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</si>
  <si>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</si>
  <si>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</si>
  <si>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</si>
  <si>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</si>
  <si>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</si>
  <si>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</si>
  <si>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</si>
  <si>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</si>
  <si>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</si>
  <si>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</si>
  <si>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</si>
  <si>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</si>
  <si>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</si>
  <si>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</si>
  <si>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</si>
  <si>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</si>
  <si>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</si>
  <si>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</si>
  <si>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</si>
  <si>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</si>
  <si>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</si>
  <si>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</si>
  <si>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</si>
  <si>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</si>
  <si>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</si>
  <si>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</si>
  <si>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</si>
  <si>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</si>
  <si>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</si>
  <si>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</si>
  <si>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</si>
  <si>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</si>
  <si>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</si>
  <si>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</si>
  <si>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</si>
  <si>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</si>
  <si>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</si>
  <si>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</si>
  <si>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</si>
  <si>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</si>
  <si>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</si>
  <si>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</si>
  <si>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</si>
  <si>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</si>
  <si>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</si>
  <si>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</si>
  <si>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</si>
  <si>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</si>
  <si>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</si>
  <si>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</si>
  <si>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</si>
  <si>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</si>
  <si>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</si>
  <si>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</si>
  <si>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</si>
  <si>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</si>
  <si>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</si>
  <si>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</si>
  <si>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</si>
  <si>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</si>
  <si>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</si>
  <si>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</si>
  <si>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</si>
  <si>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</si>
  <si>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</si>
  <si>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</si>
  <si>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</si>
  <si>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</si>
  <si>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</si>
  <si>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</si>
  <si>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</si>
  <si>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</si>
  <si>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</si>
  <si>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</si>
  <si>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</si>
  <si>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</si>
  <si>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</si>
  <si>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</si>
  <si>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</si>
  <si>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</si>
  <si>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</si>
  <si>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</si>
  <si>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</si>
  <si>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</si>
  <si>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</si>
  <si>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</si>
  <si>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</si>
  <si>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</si>
  <si>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</si>
  <si>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</si>
  <si>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</si>
  <si>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</si>
  <si>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</si>
  <si>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</si>
  <si>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</si>
  <si>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</si>
  <si>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</si>
  <si>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</si>
  <si>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</si>
  <si>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</si>
  <si>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</si>
  <si>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</si>
  <si>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</si>
  <si>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</si>
  <si>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</si>
  <si>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</si>
  <si>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</si>
  <si>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</si>
  <si>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</si>
  <si>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</si>
  <si>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</si>
  <si>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</si>
  <si>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</si>
  <si>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</si>
  <si>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</si>
  <si>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</si>
  <si>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</si>
  <si>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</si>
  <si>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</si>
  <si>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</si>
  <si>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</si>
  <si>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</si>
  <si>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</si>
  <si>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</si>
  <si>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</si>
  <si>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</si>
  <si>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</si>
  <si>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</si>
  <si>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</si>
  <si>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</si>
  <si>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</si>
  <si>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</si>
  <si>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</si>
  <si>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</si>
  <si>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</si>
  <si>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</si>
  <si>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</si>
  <si>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</si>
  <si>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</si>
  <si>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</si>
  <si>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</si>
  <si>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</si>
  <si>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</si>
  <si>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</si>
  <si>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</si>
  <si>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</si>
  <si>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</si>
  <si>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</si>
  <si>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</si>
  <si>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</si>
  <si>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</si>
  <si>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</si>
  <si>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</si>
  <si>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</si>
  <si>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</si>
  <si>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</si>
  <si>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</si>
  <si>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</si>
  <si>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</si>
  <si>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</si>
  <si>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</si>
  <si>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</si>
  <si>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</si>
  <si>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</si>
  <si>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</si>
  <si>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</si>
  <si>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</si>
  <si>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</si>
  <si>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</si>
  <si>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</si>
  <si>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</si>
  <si>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</si>
  <si>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</si>
  <si>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</si>
  <si>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</si>
  <si>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</si>
  <si>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</si>
  <si>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</si>
  <si>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</si>
  <si>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</si>
  <si>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</si>
  <si>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</si>
  <si>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</si>
  <si>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</si>
  <si>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</si>
  <si>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</si>
  <si>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</si>
  <si>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</si>
  <si>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</si>
  <si>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</si>
  <si>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</si>
  <si>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</si>
  <si>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</si>
  <si>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</si>
  <si>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</si>
  <si>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</si>
  <si>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</si>
  <si>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</si>
  <si>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</si>
  <si>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</si>
  <si>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</si>
  <si>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</si>
  <si>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</si>
  <si>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</si>
  <si>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</si>
  <si>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</si>
  <si>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</si>
  <si>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</si>
  <si>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</si>
  <si>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</si>
  <si>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</si>
  <si>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</si>
  <si>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</si>
  <si>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</si>
  <si>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</si>
  <si>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</si>
  <si>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</si>
  <si>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</si>
  <si>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</si>
  <si>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</si>
  <si>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</si>
  <si>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</si>
  <si>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</si>
  <si>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</si>
  <si>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</si>
  <si>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</si>
  <si>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</si>
  <si>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</si>
  <si>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</si>
  <si>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</si>
  <si>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</si>
  <si>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</si>
  <si>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</si>
  <si>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</si>
  <si>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</si>
  <si>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</si>
  <si>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</si>
  <si>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</si>
  <si>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</si>
  <si>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</si>
  <si>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</si>
  <si>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</si>
  <si>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</si>
  <si>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</si>
  <si>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</si>
  <si>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</si>
  <si>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</si>
  <si>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</si>
  <si>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</si>
  <si>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</si>
  <si>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</si>
  <si>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</si>
  <si>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</si>
  <si>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</si>
  <si>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</si>
  <si>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</si>
  <si>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</si>
  <si>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</si>
  <si>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</si>
  <si>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</si>
  <si>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</si>
  <si>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</si>
  <si>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</si>
  <si>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</si>
  <si>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</si>
  <si>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</si>
  <si>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</si>
  <si>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</si>
  <si>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</si>
  <si>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</si>
  <si>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</si>
  <si>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</si>
  <si>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</si>
  <si>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</si>
  <si>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</si>
  <si>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</si>
  <si>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</si>
  <si>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</si>
  <si>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</si>
  <si>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</si>
  <si>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</si>
  <si>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</si>
  <si>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</si>
  <si>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</si>
  <si>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</si>
  <si>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</si>
  <si>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</si>
  <si>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</si>
  <si>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</si>
  <si>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</si>
  <si>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</si>
  <si>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</si>
  <si>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</si>
  <si>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</si>
  <si>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</si>
  <si>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</si>
  <si>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</si>
  <si>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</si>
  <si>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</si>
  <si>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</si>
  <si>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</si>
  <si>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</si>
  <si>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</si>
  <si>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</si>
  <si>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</si>
  <si>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</si>
  <si>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</si>
  <si>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</si>
  <si>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</si>
  <si>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</si>
  <si>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</si>
  <si>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</si>
  <si>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</si>
  <si>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</si>
  <si>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</si>
  <si>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</si>
  <si>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</si>
  <si>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</si>
  <si>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</si>
  <si>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</si>
  <si>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</si>
  <si>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</si>
  <si>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</si>
  <si>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</si>
  <si>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</si>
  <si>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</si>
  <si>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</si>
  <si>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</si>
  <si>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</si>
  <si>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</si>
  <si>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</si>
  <si>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</si>
  <si>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</si>
  <si>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</si>
  <si>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</si>
  <si>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</si>
  <si>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</si>
  <si>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</si>
  <si>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</si>
  <si>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</si>
  <si>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</si>
  <si>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</si>
  <si>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</si>
  <si>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</si>
  <si>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</si>
  <si>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</si>
  <si>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</si>
  <si>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</si>
  <si>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</si>
  <si>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</si>
  <si>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</si>
  <si>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</si>
  <si>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</si>
  <si>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</si>
  <si>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</si>
  <si>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</si>
  <si>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</si>
  <si>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</si>
  <si>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</si>
  <si>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</si>
  <si>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</si>
  <si>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</si>
  <si>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</si>
  <si>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</si>
  <si>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</si>
  <si>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</si>
  <si>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</si>
  <si>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</si>
  <si>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</si>
  <si>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</si>
  <si>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</si>
  <si>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</si>
  <si>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</si>
  <si>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</si>
  <si>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</si>
  <si>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</si>
  <si>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</si>
  <si>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</si>
  <si>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</si>
  <si>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</si>
  <si>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</si>
  <si>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</si>
  <si>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</si>
  <si>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</si>
  <si>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</si>
  <si>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</si>
  <si>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</si>
  <si>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</si>
  <si>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</si>
  <si>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</si>
  <si>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</si>
  <si>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</si>
  <si>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</si>
  <si>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</si>
  <si>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</si>
  <si>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</si>
  <si>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</si>
  <si>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</si>
  <si>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</si>
  <si>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</si>
  <si>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</si>
  <si>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</si>
  <si>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</si>
  <si>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</si>
  <si>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</si>
  <si>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</si>
  <si>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</si>
  <si>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</si>
  <si>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</si>
  <si>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</si>
  <si>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</si>
  <si>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</si>
  <si>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</si>
  <si>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</si>
  <si>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</si>
  <si>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</si>
  <si>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</si>
  <si>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</si>
  <si>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</si>
  <si>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</si>
  <si>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</si>
  <si>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</si>
  <si>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</si>
  <si>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</si>
  <si>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</si>
  <si>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</si>
  <si>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</si>
  <si>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</si>
  <si>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</si>
  <si>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</si>
  <si>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</si>
  <si>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</si>
  <si>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</si>
  <si>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</si>
  <si>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</si>
  <si>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</si>
  <si>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</si>
  <si>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</si>
  <si>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</si>
  <si>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</si>
  <si>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</si>
  <si>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</si>
  <si>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</si>
  <si>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</si>
  <si>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</si>
  <si>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</si>
  <si>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</si>
  <si>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</si>
  <si>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</si>
  <si>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</si>
  <si>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</si>
  <si>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</si>
  <si>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</si>
  <si>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</si>
  <si>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</si>
  <si>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</si>
  <si>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</si>
  <si>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</si>
  <si>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</si>
  <si>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</si>
  <si>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</si>
  <si>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</si>
  <si>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</si>
  <si>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</si>
  <si>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</si>
  <si>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</si>
  <si>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</si>
  <si>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</si>
  <si>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</si>
  <si>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</si>
  <si>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</si>
  <si>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</si>
  <si>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</si>
  <si>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</si>
  <si>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</si>
  <si>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</si>
  <si>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</si>
  <si>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</si>
  <si>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</si>
  <si>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</si>
  <si>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</si>
  <si>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</si>
  <si>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</si>
  <si>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</si>
  <si>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</si>
  <si>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</si>
  <si>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</si>
  <si>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</si>
  <si>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</si>
  <si>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</si>
  <si>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</si>
  <si>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</si>
  <si>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</si>
  <si>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</si>
  <si>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</si>
  <si>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</si>
  <si>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</si>
  <si>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</si>
  <si>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</si>
  <si>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</si>
  <si>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</si>
  <si>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</si>
  <si>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</si>
  <si>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</si>
  <si>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</si>
  <si>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</si>
  <si>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</si>
  <si>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</si>
  <si>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</si>
  <si>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</si>
  <si>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</si>
  <si>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</si>
  <si>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</si>
  <si>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</si>
  <si>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</si>
  <si>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</si>
  <si>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</si>
  <si>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</si>
  <si>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</si>
  <si>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</si>
  <si>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</si>
  <si>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</si>
  <si>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</si>
  <si>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</si>
  <si>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</si>
  <si>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</si>
  <si>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</si>
  <si>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</si>
  <si>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</si>
  <si>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</si>
  <si>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</si>
  <si>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</si>
  <si>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</si>
  <si>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</si>
  <si>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</si>
  <si>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</si>
  <si>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</si>
  <si>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</si>
  <si>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</si>
  <si>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</si>
  <si>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</si>
  <si>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</si>
  <si>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</si>
  <si>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</si>
  <si>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</si>
  <si>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</si>
  <si>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</si>
  <si>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</si>
  <si>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</si>
  <si>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</si>
  <si>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</si>
  <si>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</si>
  <si>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</si>
  <si>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</si>
  <si>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</si>
  <si>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</si>
  <si>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</si>
  <si>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</si>
  <si>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</si>
  <si>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</si>
  <si>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</si>
  <si>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</si>
  <si>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</si>
  <si>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</si>
  <si>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</si>
  <si>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</si>
  <si>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</si>
  <si>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</si>
  <si>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</si>
  <si>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</si>
  <si>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</si>
  <si>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</si>
  <si>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</si>
  <si>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</si>
  <si>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</si>
  <si>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</si>
  <si>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</si>
  <si>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</si>
  <si>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</si>
  <si>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</si>
  <si>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</si>
  <si>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</si>
  <si>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</si>
  <si>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</si>
  <si>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</si>
  <si>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</si>
  <si>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</si>
  <si>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</si>
  <si>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</si>
  <si>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</si>
  <si>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</si>
  <si>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</si>
  <si>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</si>
  <si>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</si>
  <si>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</si>
  <si>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</si>
  <si>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</si>
  <si>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</si>
  <si>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</si>
  <si>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</si>
  <si>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</si>
  <si>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</si>
  <si>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</si>
  <si>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</si>
  <si>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</si>
  <si>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</si>
  <si>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</si>
  <si>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</si>
  <si>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</si>
  <si>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</si>
  <si>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</si>
  <si>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</si>
  <si>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</si>
  <si>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</si>
  <si>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</si>
  <si>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</si>
  <si>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</si>
  <si>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</si>
  <si>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</si>
  <si>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</si>
  <si>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</si>
  <si>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</si>
  <si>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</si>
  <si>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</si>
  <si>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</si>
  <si>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</si>
  <si>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</si>
  <si>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</si>
  <si>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</si>
  <si>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</si>
  <si>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</si>
  <si>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</si>
  <si>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</si>
  <si>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</si>
  <si>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</si>
  <si>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</si>
  <si>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</si>
  <si>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</si>
  <si>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</si>
  <si>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</si>
  <si>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</si>
  <si>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</si>
  <si>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</si>
  <si>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</si>
  <si>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</si>
  <si>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</si>
  <si>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</si>
  <si>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</si>
  <si>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</si>
  <si>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</si>
  <si>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</si>
  <si>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</si>
  <si>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</si>
  <si>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</si>
  <si>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</si>
  <si>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</si>
  <si>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</si>
  <si>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</si>
  <si>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</si>
  <si>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</si>
  <si>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</si>
  <si>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</si>
  <si>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</si>
  <si>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</si>
  <si>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</si>
  <si>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</si>
  <si>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</si>
  <si>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</si>
  <si>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</si>
  <si>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</si>
  <si>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</si>
  <si>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</si>
  <si>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</si>
  <si>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</si>
  <si>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</si>
  <si>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</si>
  <si>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</si>
  <si>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</si>
  <si>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</si>
  <si>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</si>
  <si>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</si>
  <si>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</si>
  <si>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</si>
  <si>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</si>
  <si>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</si>
  <si>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</si>
  <si>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</si>
  <si>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</si>
  <si>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</si>
  <si>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</si>
  <si>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</si>
  <si>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</si>
  <si>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</si>
  <si>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</si>
  <si>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</si>
  <si>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</si>
  <si>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</si>
  <si>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</si>
  <si>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</si>
  <si>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</si>
  <si>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</si>
  <si>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</si>
  <si>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</si>
  <si>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</si>
  <si>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</si>
  <si>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</si>
  <si>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</si>
  <si>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</si>
  <si>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</si>
  <si>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</si>
  <si>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</si>
  <si>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</si>
  <si>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</si>
  <si>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</si>
  <si>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</si>
  <si>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</si>
  <si>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</si>
  <si>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</si>
  <si>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</si>
  <si>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</si>
  <si>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</si>
  <si>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</si>
  <si>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</si>
  <si>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</si>
  <si>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</si>
  <si>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</si>
  <si>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</si>
  <si>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</si>
  <si>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</si>
  <si>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</si>
  <si>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</si>
  <si>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</si>
  <si>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</si>
  <si>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</si>
  <si>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</si>
  <si>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</si>
  <si>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</si>
  <si>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</si>
  <si>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</si>
  <si>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</si>
  <si>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</si>
  <si>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</si>
  <si>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</si>
  <si>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</si>
  <si>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</si>
  <si>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</si>
  <si>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</si>
  <si>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</si>
  <si>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</si>
  <si>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</si>
  <si>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</si>
  <si>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</si>
  <si>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</si>
  <si>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</si>
  <si>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</si>
  <si>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</si>
  <si>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</si>
  <si>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</si>
  <si>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</si>
  <si>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</si>
  <si>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</si>
  <si>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</si>
  <si>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</si>
  <si>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</si>
  <si>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</si>
  <si>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</si>
  <si>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</si>
  <si>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</si>
  <si>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</si>
  <si>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</si>
  <si>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</si>
  <si>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</si>
  <si>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</si>
  <si>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</si>
  <si>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</si>
  <si>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</si>
  <si>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</si>
  <si>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</si>
  <si>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</si>
  <si>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</si>
  <si>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</si>
  <si>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</si>
  <si>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</si>
  <si>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</si>
  <si>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</si>
  <si>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</si>
  <si>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</si>
  <si>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</si>
  <si>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</si>
  <si>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</si>
  <si>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</si>
  <si>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</si>
  <si>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</si>
  <si>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</si>
  <si>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</si>
  <si>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</si>
  <si>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</si>
  <si>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</si>
  <si>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</si>
  <si>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</si>
  <si>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</si>
  <si>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</si>
  <si>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</si>
  <si>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</si>
  <si>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</si>
  <si>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</si>
  <si>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</si>
  <si>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</si>
  <si>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</si>
  <si>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</si>
  <si>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</si>
  <si>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</si>
  <si>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</si>
  <si>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</si>
  <si>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</si>
  <si>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</si>
  <si>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</si>
  <si>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</si>
  <si>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</si>
  <si>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</si>
  <si>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</si>
  <si>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</si>
  <si>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</si>
  <si>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</si>
  <si>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</si>
  <si>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</si>
  <si>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</si>
  <si>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</si>
  <si>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</si>
  <si>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</si>
  <si>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</si>
  <si>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</si>
  <si>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</si>
  <si>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</si>
  <si>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</si>
  <si>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</si>
  <si>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</si>
  <si>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</si>
  <si>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</si>
  <si>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</si>
  <si>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</si>
  <si>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</si>
  <si>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</si>
  <si>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</si>
  <si>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</si>
  <si>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</si>
  <si>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</si>
  <si>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</si>
  <si>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</si>
  <si>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</si>
  <si>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</si>
  <si>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</si>
  <si>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</si>
  <si>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</si>
  <si>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</si>
  <si>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</si>
  <si>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</si>
  <si>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</si>
  <si>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</si>
  <si>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</si>
  <si>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</si>
  <si>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</si>
  <si>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</si>
  <si>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</si>
  <si>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</si>
  <si>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</si>
  <si>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</si>
  <si>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</si>
  <si>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</si>
  <si>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</si>
  <si>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</si>
  <si>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</si>
  <si>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</si>
  <si>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</si>
  <si>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</si>
  <si>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</si>
  <si>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</si>
  <si>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</si>
  <si>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</si>
  <si>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</si>
  <si>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</si>
  <si>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</si>
  <si>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</si>
  <si>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</si>
  <si>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</si>
  <si>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</si>
  <si>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</si>
  <si>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</si>
  <si>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</si>
  <si>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</si>
  <si>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</si>
  <si>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</si>
  <si>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</si>
  <si>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</si>
  <si>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</si>
  <si>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</si>
  <si>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</si>
  <si>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</si>
  <si>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</si>
  <si>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</si>
  <si>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</si>
  <si>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</si>
  <si>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</si>
  <si>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</si>
  <si>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</si>
  <si>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</si>
  <si>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</si>
  <si>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</si>
  <si>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</si>
  <si>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</si>
  <si>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</si>
  <si>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</si>
  <si>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</si>
  <si>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</si>
  <si>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</si>
  <si>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</si>
  <si>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</si>
  <si>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</si>
  <si>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</si>
  <si>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</si>
  <si>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</si>
  <si>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</si>
  <si>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</si>
  <si>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</si>
  <si>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</si>
  <si>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</si>
  <si>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</si>
  <si>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</si>
  <si>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</si>
  <si>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</si>
  <si>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</si>
  <si>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</si>
  <si>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</si>
  <si>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</si>
  <si>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</si>
  <si>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</si>
  <si>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</si>
  <si>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</si>
  <si>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</si>
  <si>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</si>
  <si>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</si>
  <si>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</si>
  <si>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</si>
  <si>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</si>
  <si>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</si>
  <si>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</si>
  <si>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</si>
  <si>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</si>
  <si>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</si>
  <si>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</si>
  <si>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</si>
  <si>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</si>
  <si>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</si>
  <si>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</si>
  <si>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</si>
  <si>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</si>
  <si>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</si>
  <si>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</si>
  <si>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</si>
  <si>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</si>
  <si>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</si>
  <si>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</si>
  <si>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</si>
  <si>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</si>
  <si>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</si>
  <si>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</si>
  <si>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</si>
  <si>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</si>
  <si>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</si>
  <si>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</si>
  <si>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</si>
  <si>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</si>
  <si>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</si>
  <si>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</si>
  <si>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</si>
  <si>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</si>
  <si>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</si>
  <si>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</si>
  <si>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</si>
  <si>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</si>
  <si>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</si>
  <si>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</si>
  <si>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</si>
  <si>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</si>
  <si>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</si>
  <si>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</si>
  <si>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</si>
  <si>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</si>
  <si>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</si>
  <si>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</si>
  <si>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</si>
  <si>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</si>
  <si>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</si>
  <si>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</si>
  <si>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</si>
  <si>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</si>
  <si>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</si>
  <si>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</si>
  <si>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</si>
  <si>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</si>
  <si>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</si>
  <si>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</si>
  <si>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</si>
  <si>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</si>
  <si>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</si>
  <si>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</si>
  <si>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</si>
  <si>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</si>
  <si>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</si>
  <si>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</si>
  <si>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</si>
  <si>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</si>
  <si>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</si>
  <si>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</si>
  <si>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</si>
  <si>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</si>
  <si>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</si>
  <si>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</si>
  <si>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</si>
  <si>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</si>
  <si>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</si>
  <si>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</si>
  <si>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</si>
  <si>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</si>
  <si>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</si>
  <si>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</si>
  <si>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</si>
  <si>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</si>
  <si>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</si>
  <si>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</si>
  <si>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</si>
  <si>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</si>
  <si>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</si>
  <si>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</si>
  <si>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</si>
  <si>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</si>
  <si>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</si>
  <si>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</si>
  <si>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</si>
  <si>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</si>
  <si>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</si>
  <si>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</si>
  <si>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</si>
  <si>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</si>
  <si>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</si>
  <si>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</si>
  <si>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</si>
  <si>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</si>
  <si>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</si>
  <si>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</si>
  <si>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</si>
  <si>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</si>
  <si>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</si>
  <si>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</si>
  <si>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</si>
  <si>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</si>
  <si>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</si>
  <si>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</si>
  <si>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</si>
  <si>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</si>
  <si>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</si>
  <si>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</si>
  <si>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</si>
  <si>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</si>
  <si>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</si>
  <si>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</si>
  <si>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</si>
  <si>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</si>
  <si>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</si>
  <si>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</si>
  <si>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</si>
  <si>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</si>
  <si>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</si>
  <si>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</si>
  <si>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</si>
  <si>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</si>
  <si>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</si>
  <si>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</si>
  <si>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</si>
  <si>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</si>
  <si>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</si>
  <si>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</si>
  <si>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</si>
  <si>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</si>
  <si>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</si>
  <si>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</si>
  <si>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</si>
  <si>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</si>
  <si>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</si>
  <si>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</si>
  <si>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</si>
  <si>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</si>
  <si>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</si>
  <si>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</si>
  <si>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</si>
  <si>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</si>
  <si>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</si>
  <si>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</si>
  <si>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</si>
  <si>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</si>
  <si>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</si>
  <si>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</si>
  <si>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</si>
  <si>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</si>
  <si>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</si>
  <si>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</si>
  <si>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</si>
  <si>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</si>
  <si>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</si>
  <si>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</si>
  <si>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</si>
  <si>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</si>
  <si>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</si>
  <si>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</si>
  <si>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</si>
  <si>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</si>
  <si>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</si>
  <si>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</si>
  <si>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</si>
  <si>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</si>
  <si>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</si>
  <si>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</si>
  <si>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</si>
  <si>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</si>
  <si>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</si>
  <si>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</si>
  <si>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</si>
  <si>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</si>
  <si>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</si>
  <si>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</si>
  <si>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</si>
  <si>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</si>
  <si>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</si>
  <si>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</si>
  <si>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</si>
  <si>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</si>
  <si>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</si>
  <si>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</si>
  <si>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</si>
  <si>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</si>
  <si>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</si>
  <si>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</si>
  <si>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</si>
  <si>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</si>
  <si>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</si>
  <si>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</si>
  <si>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</si>
  <si>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</si>
  <si>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</si>
  <si>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</si>
  <si>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</si>
  <si>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</si>
  <si>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</si>
  <si>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</si>
  <si>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</si>
  <si>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</si>
  <si>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</si>
  <si>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</si>
  <si>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</si>
  <si>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</si>
  <si>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</si>
  <si>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</si>
  <si>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</si>
  <si>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</si>
  <si>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</si>
  <si>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</si>
  <si>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</si>
  <si>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</si>
  <si>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</si>
  <si>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</si>
  <si>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</si>
  <si>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</si>
  <si>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</si>
  <si>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</si>
  <si>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</si>
  <si>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</si>
  <si>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</si>
  <si>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</si>
  <si>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</si>
  <si>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</si>
  <si>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</si>
  <si>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</si>
  <si>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</si>
  <si>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</si>
  <si>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</si>
  <si>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</si>
  <si>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</si>
  <si>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</si>
  <si>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</si>
  <si>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</si>
  <si>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</si>
  <si>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</si>
  <si>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</si>
  <si>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</si>
  <si>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</si>
  <si>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</si>
  <si>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</si>
  <si>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</si>
  <si>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</si>
  <si>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</si>
  <si>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</si>
  <si>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</si>
  <si>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</si>
  <si>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</si>
  <si>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</si>
  <si>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</si>
  <si>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</si>
  <si>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</si>
  <si>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</si>
  <si>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</si>
  <si>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</si>
  <si>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</si>
  <si>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</si>
  <si>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</si>
  <si>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</si>
  <si>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</si>
  <si>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</si>
  <si>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</si>
  <si>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</si>
  <si>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</si>
  <si>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</si>
  <si>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</si>
  <si>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</si>
  <si>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</si>
  <si>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</si>
  <si>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</si>
  <si>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</si>
  <si>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</si>
  <si>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</si>
  <si>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</si>
  <si>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</si>
  <si>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</si>
  <si>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</si>
  <si>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</si>
  <si>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</si>
  <si>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</si>
  <si>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</si>
  <si>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</si>
  <si>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</si>
  <si>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</si>
  <si>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</si>
  <si>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</si>
  <si>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</si>
  <si>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</si>
  <si>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</si>
  <si>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</si>
  <si>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</si>
  <si>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</si>
  <si>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</si>
  <si>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</si>
  <si>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</si>
  <si>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</si>
  <si>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</si>
  <si>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</si>
  <si>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</si>
  <si>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</si>
  <si>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</si>
  <si>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</si>
  <si>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</si>
  <si>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</si>
  <si>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</si>
  <si>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</si>
  <si>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</si>
  <si>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</si>
  <si>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</si>
  <si>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</si>
  <si>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</si>
  <si>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</si>
  <si>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</si>
  <si>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</si>
  <si>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</si>
  <si>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</si>
  <si>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</si>
  <si>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</si>
  <si>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</si>
  <si>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</si>
  <si>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</si>
  <si>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</si>
  <si>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</si>
  <si>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</si>
  <si>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</si>
  <si>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</si>
  <si>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</si>
  <si>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</si>
  <si>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</si>
  <si>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</si>
  <si>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</si>
  <si>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</si>
  <si>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</si>
  <si>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</si>
  <si>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</si>
  <si>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</si>
  <si>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</si>
  <si>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</si>
  <si>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</si>
  <si>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</si>
  <si>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</si>
  <si>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</si>
  <si>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</si>
  <si>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</si>
  <si>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</si>
  <si>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</si>
  <si>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</si>
  <si>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</si>
  <si>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</si>
  <si>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</si>
  <si>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</si>
  <si>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</si>
  <si>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</si>
  <si>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</si>
  <si>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</si>
  <si>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</si>
  <si>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</si>
  <si>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</si>
  <si>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</si>
  <si>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</si>
  <si>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</si>
  <si>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</si>
  <si>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</si>
  <si>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</si>
  <si>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</si>
  <si>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</si>
  <si>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</si>
  <si>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</si>
  <si>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</si>
  <si>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</si>
  <si>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</si>
  <si>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</si>
  <si>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</si>
  <si>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</si>
  <si>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</si>
  <si>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</si>
  <si>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</si>
  <si>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</si>
  <si>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</si>
  <si>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</si>
  <si>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</si>
  <si>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</si>
  <si>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</si>
  <si>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</si>
  <si>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</si>
  <si>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</si>
  <si>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</si>
  <si>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</si>
  <si>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</si>
  <si>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</si>
  <si>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</si>
  <si>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</si>
  <si>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</si>
  <si>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</si>
  <si>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</si>
  <si>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</si>
  <si>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</si>
  <si>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</si>
  <si>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</si>
  <si>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</si>
  <si>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</si>
  <si>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</si>
  <si>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</si>
  <si>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</si>
  <si>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</si>
  <si>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</si>
  <si>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</si>
  <si>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</si>
  <si>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</si>
  <si>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</si>
  <si>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</si>
  <si>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</si>
  <si>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</si>
  <si>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</si>
  <si>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</si>
  <si>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</si>
  <si>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</si>
  <si>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</si>
  <si>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</si>
  <si>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</si>
  <si>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</si>
  <si>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</si>
  <si>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</si>
  <si>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</si>
  <si>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</si>
  <si>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</si>
  <si>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</si>
  <si>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</si>
  <si>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</si>
  <si>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</si>
  <si>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</si>
  <si>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</si>
  <si>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</si>
  <si>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</si>
  <si>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</si>
  <si>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</si>
  <si>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</si>
  <si>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</si>
  <si>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</si>
  <si>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</si>
  <si>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</si>
  <si>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</si>
  <si>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</si>
  <si>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</si>
  <si>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</si>
  <si>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</si>
  <si>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</si>
  <si>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</si>
  <si>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</si>
  <si>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</si>
  <si>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</si>
  <si>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</si>
  <si>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</si>
  <si>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</si>
  <si>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</si>
  <si>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</si>
  <si>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</si>
  <si>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</si>
  <si>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</si>
  <si>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</si>
  <si>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</si>
  <si>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</si>
  <si>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</si>
  <si>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</si>
  <si>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</si>
  <si>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</si>
  <si>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</si>
  <si>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</si>
  <si>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</si>
  <si>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</si>
  <si>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</si>
  <si>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</si>
  <si>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</si>
  <si>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</si>
  <si>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</si>
  <si>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</si>
  <si>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</si>
  <si>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</si>
  <si>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</si>
  <si>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</si>
  <si>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</si>
  <si>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</si>
  <si>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</si>
  <si>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</si>
  <si>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</si>
  <si>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</si>
  <si>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</si>
  <si>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</si>
  <si>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</si>
  <si>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</si>
  <si>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</si>
  <si>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</si>
  <si>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</si>
  <si>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</si>
  <si>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</si>
  <si>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</si>
  <si>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</si>
  <si>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</si>
  <si>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</si>
  <si>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</si>
  <si>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</si>
  <si>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</si>
  <si>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</si>
  <si>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</si>
  <si>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</si>
  <si>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</si>
  <si>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</si>
  <si>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</si>
  <si>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</si>
  <si>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</si>
  <si>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</si>
  <si>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</si>
  <si>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</si>
  <si>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</si>
  <si>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</si>
  <si>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</si>
  <si>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</si>
  <si>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</si>
  <si>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</si>
  <si>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</si>
  <si>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</si>
  <si>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</si>
  <si>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</si>
  <si>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</si>
  <si>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</si>
  <si>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</si>
  <si>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</si>
  <si>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</si>
  <si>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</si>
  <si>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</si>
  <si>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</si>
  <si>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</si>
  <si>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</si>
  <si>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</si>
  <si>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</si>
  <si>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</si>
  <si>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</si>
  <si>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</si>
  <si>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</si>
  <si>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</si>
  <si>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</si>
  <si>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</si>
  <si>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</si>
  <si>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</si>
  <si>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</si>
  <si>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</si>
  <si>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</si>
  <si>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</si>
  <si>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</si>
  <si>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</si>
  <si>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</si>
  <si>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</si>
  <si>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</si>
  <si>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</si>
  <si>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</si>
  <si>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</si>
  <si>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</si>
  <si>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</si>
  <si>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</si>
  <si>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</si>
  <si>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</si>
  <si>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</si>
  <si>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</si>
  <si>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</si>
  <si>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</si>
  <si>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</si>
  <si>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</si>
  <si>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</si>
  <si>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</si>
  <si>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</si>
  <si>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</si>
  <si>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</si>
  <si>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</si>
  <si>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</si>
  <si>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</si>
  <si>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</si>
  <si>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</si>
  <si>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</si>
  <si>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</si>
  <si>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</si>
  <si>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</si>
  <si>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</si>
  <si>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</si>
  <si>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</si>
  <si>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</si>
  <si>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</si>
  <si>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</si>
  <si>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</si>
  <si>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</si>
  <si>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</si>
  <si>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</si>
  <si>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</si>
  <si>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</si>
  <si>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</si>
  <si>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</si>
  <si>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</si>
  <si>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</si>
  <si>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</si>
  <si>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</si>
  <si>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</si>
  <si>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</si>
  <si>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</si>
  <si>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</si>
  <si>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</si>
  <si>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</si>
  <si>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</si>
  <si>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</si>
  <si>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</si>
  <si>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</si>
  <si>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</si>
  <si>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</si>
  <si>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</si>
  <si>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</si>
  <si>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</si>
  <si>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</si>
  <si>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</si>
  <si>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</si>
  <si>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</si>
  <si>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</si>
  <si>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</si>
  <si>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</si>
  <si>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</si>
  <si>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</si>
  <si>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</si>
  <si>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</si>
  <si>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</si>
  <si>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</si>
  <si>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</si>
  <si>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</si>
  <si>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</si>
  <si>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</si>
  <si>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</si>
  <si>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</si>
  <si>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</si>
  <si>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</si>
  <si>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</si>
  <si>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</si>
  <si>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</si>
  <si>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</si>
  <si>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</si>
  <si>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</si>
  <si>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</si>
  <si>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</si>
  <si>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</si>
  <si>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</si>
  <si>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</si>
  <si>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</si>
  <si>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</si>
  <si>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</si>
  <si>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</si>
  <si>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</si>
  <si>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</si>
  <si>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</si>
  <si>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</si>
  <si>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</si>
  <si>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</si>
  <si>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</si>
  <si>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</si>
  <si>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</si>
  <si>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</si>
  <si>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</si>
  <si>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</si>
  <si>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</si>
  <si>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</si>
  <si>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</si>
  <si>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</si>
  <si>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</si>
  <si>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</si>
  <si>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</si>
  <si>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</si>
  <si>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</si>
  <si>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</si>
  <si>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</si>
  <si>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</si>
  <si>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</si>
  <si>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</si>
  <si>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</si>
  <si>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</si>
  <si>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</si>
  <si>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</si>
  <si>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</si>
  <si>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</si>
  <si>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</si>
  <si>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</si>
  <si>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</si>
  <si>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</si>
  <si>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</si>
  <si>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</si>
  <si>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</si>
  <si>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</si>
  <si>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</si>
  <si>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</si>
  <si>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</si>
  <si>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</si>
  <si>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</si>
  <si>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</si>
  <si>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</si>
  <si>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</si>
  <si>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</si>
  <si>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</si>
  <si>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</si>
  <si>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</si>
  <si>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</si>
  <si>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</si>
  <si>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</si>
  <si>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</si>
  <si>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</si>
  <si>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</si>
  <si>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</si>
  <si>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</si>
  <si>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</si>
  <si>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</si>
  <si>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</si>
  <si>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</si>
  <si>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</si>
  <si>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</si>
  <si>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</si>
  <si>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</si>
  <si>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</si>
  <si>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</si>
  <si>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</si>
  <si>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</si>
  <si>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</si>
  <si>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</si>
  <si>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</si>
  <si>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</si>
  <si>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</si>
  <si>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</si>
  <si>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</si>
  <si>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</si>
  <si>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</si>
  <si>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</si>
  <si>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</si>
  <si>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</si>
  <si>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</si>
  <si>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</si>
  <si>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</si>
  <si>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</si>
  <si>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</si>
  <si>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</si>
  <si>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</si>
  <si>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</si>
  <si>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</si>
  <si>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</si>
  <si>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</si>
  <si>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</si>
  <si>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</si>
  <si>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</si>
  <si>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</si>
  <si>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</si>
  <si>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</si>
  <si>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</si>
  <si>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</si>
  <si>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</si>
  <si>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</si>
  <si>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</si>
  <si>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</si>
  <si>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</si>
  <si>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</si>
  <si>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</si>
  <si>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</si>
  <si>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</si>
  <si>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</si>
  <si>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</si>
  <si>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</si>
  <si>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</si>
  <si>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</si>
  <si>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</si>
  <si>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</si>
  <si>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</si>
  <si>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</si>
  <si>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</si>
  <si>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</si>
  <si>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</si>
  <si>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</si>
  <si>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</si>
  <si>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</si>
  <si>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</si>
  <si>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</si>
  <si>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</si>
  <si>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</si>
  <si>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</si>
  <si>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</si>
  <si>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</si>
  <si>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</si>
  <si>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</si>
  <si>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</si>
  <si>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</si>
  <si>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</si>
  <si>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</si>
  <si>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</si>
  <si>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</si>
  <si>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</si>
  <si>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</si>
  <si>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</si>
  <si>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</si>
  <si>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</si>
  <si>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</si>
  <si>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</si>
  <si>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</si>
  <si>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</si>
  <si>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</si>
  <si>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</si>
  <si>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</si>
  <si>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</si>
  <si>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</si>
  <si>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</si>
  <si>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</si>
  <si>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</si>
  <si>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</si>
  <si>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</si>
  <si>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</si>
  <si>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</si>
  <si>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</si>
  <si>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</si>
  <si>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</si>
  <si>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</si>
  <si>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</si>
  <si>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</si>
  <si>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</si>
  <si>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</si>
  <si>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</si>
  <si>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</si>
  <si>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</si>
  <si>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</si>
  <si>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</si>
  <si>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</si>
  <si>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</si>
  <si>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</si>
  <si>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</si>
  <si>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</si>
  <si>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</si>
  <si>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</si>
  <si>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</si>
  <si>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</si>
  <si>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</si>
  <si>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</si>
  <si>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</si>
  <si>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</si>
  <si>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</si>
  <si>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</si>
  <si>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</si>
  <si>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</si>
  <si>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</si>
  <si>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</si>
  <si>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</si>
  <si>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</si>
  <si>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</si>
  <si>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</si>
  <si>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</si>
  <si>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</si>
  <si>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</si>
  <si>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</si>
  <si>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</si>
  <si>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</si>
  <si>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</si>
  <si>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</si>
  <si>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</si>
  <si>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</si>
  <si>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</si>
  <si>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</si>
  <si>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</si>
  <si>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</si>
  <si>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</si>
  <si>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</si>
  <si>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</si>
  <si>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</si>
  <si>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</si>
  <si>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</si>
  <si>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</si>
  <si>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</si>
  <si>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</si>
  <si>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</si>
  <si>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</si>
  <si>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</si>
  <si>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</si>
  <si>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</si>
  <si>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</si>
  <si>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</si>
  <si>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</si>
  <si>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</si>
  <si>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</si>
  <si>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</si>
  <si>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</si>
  <si>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</si>
  <si>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</si>
  <si>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</si>
  <si>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</si>
  <si>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</si>
  <si>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</si>
  <si>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</si>
  <si>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</si>
  <si>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</si>
  <si>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</si>
  <si>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</si>
  <si>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</si>
  <si>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</si>
  <si>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</si>
  <si>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</si>
  <si>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</si>
  <si>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</si>
  <si>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</si>
  <si>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</si>
  <si>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</si>
  <si>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</si>
  <si>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</si>
  <si>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</si>
  <si>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</si>
  <si>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</si>
  <si>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</si>
  <si>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</si>
  <si>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</si>
  <si>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</si>
  <si>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</si>
  <si>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</si>
  <si>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</si>
  <si>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</si>
  <si>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</si>
  <si>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</si>
  <si>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</si>
  <si>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</si>
  <si>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</si>
  <si>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</si>
  <si>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</si>
  <si>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</si>
  <si>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</si>
  <si>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</si>
  <si>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</si>
  <si>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</si>
  <si>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</si>
  <si>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</si>
  <si>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</si>
  <si>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</si>
  <si>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</si>
  <si>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</si>
  <si>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</si>
  <si>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</si>
  <si>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</si>
  <si>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</si>
  <si>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</si>
  <si>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</si>
  <si>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</si>
  <si>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</si>
  <si>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</si>
  <si>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</si>
  <si>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</si>
  <si>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</si>
  <si>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</si>
  <si>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</si>
  <si>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</si>
  <si>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</si>
  <si>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</si>
  <si>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</si>
  <si>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</si>
  <si>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</si>
  <si>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</si>
  <si>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</si>
  <si>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</si>
  <si>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</si>
  <si>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</si>
  <si>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</si>
  <si>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</si>
  <si>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</si>
  <si>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</si>
  <si>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</si>
  <si>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</si>
  <si>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</si>
  <si>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</si>
  <si>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</si>
  <si>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</si>
  <si>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</si>
  <si>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</si>
  <si>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</si>
  <si>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</si>
  <si>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</si>
  <si>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</si>
  <si>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</si>
  <si>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</si>
  <si>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</si>
  <si>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</si>
  <si>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</si>
  <si>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</si>
  <si>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</si>
  <si>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</si>
  <si>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</si>
  <si>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</si>
  <si>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</si>
  <si>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</si>
  <si>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</si>
  <si>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</si>
  <si>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</si>
  <si>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</si>
  <si>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</si>
  <si>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</si>
  <si>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</si>
  <si>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</si>
  <si>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</si>
  <si>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</si>
  <si>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</si>
  <si>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</si>
  <si>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</si>
  <si>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</si>
  <si>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</si>
  <si>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</si>
  <si>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</si>
  <si>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</si>
  <si>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</si>
  <si>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</si>
  <si>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</si>
  <si>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</si>
  <si>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</si>
  <si>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</si>
  <si>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</si>
  <si>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</si>
  <si>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</si>
  <si>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</si>
  <si>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</si>
  <si>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</si>
  <si>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</si>
  <si>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</si>
  <si>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</si>
  <si>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</si>
  <si>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</si>
  <si>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</si>
  <si>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</si>
  <si>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</si>
  <si>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</si>
  <si>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</si>
  <si>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</si>
  <si>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</si>
  <si>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</si>
  <si>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</si>
  <si>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</si>
  <si>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</si>
  <si>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</si>
  <si>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</si>
  <si>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</si>
  <si>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</si>
  <si>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</si>
  <si>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</si>
  <si>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</si>
  <si>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</si>
  <si>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</si>
  <si>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</si>
  <si>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</si>
  <si>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</si>
  <si>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</si>
  <si>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</si>
  <si>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</si>
  <si>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</si>
  <si>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</si>
  <si>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</si>
  <si>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</si>
  <si>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</si>
  <si>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</si>
  <si>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</si>
  <si>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</si>
  <si>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</si>
  <si>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</si>
  <si>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</si>
  <si>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</si>
  <si>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</si>
  <si>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</si>
  <si>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</si>
  <si>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</si>
  <si>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</si>
  <si>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</si>
  <si>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</si>
  <si>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</si>
  <si>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</si>
  <si>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</si>
  <si>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</si>
  <si>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</si>
  <si>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</si>
  <si>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</si>
  <si>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</si>
  <si>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</si>
  <si>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</si>
  <si>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</si>
  <si>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</si>
  <si>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</si>
  <si>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</si>
  <si>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</si>
  <si>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</si>
  <si>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</si>
  <si>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</si>
  <si>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</si>
  <si>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</si>
  <si>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</si>
  <si>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</si>
  <si>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</si>
  <si>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</si>
  <si>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</si>
  <si>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</si>
  <si>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</si>
  <si>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</si>
  <si>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</si>
  <si>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</si>
  <si>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</si>
  <si>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</si>
  <si>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</si>
  <si>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</si>
  <si>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</si>
  <si>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</si>
  <si>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</si>
  <si>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</si>
  <si>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</si>
  <si>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</si>
  <si>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</si>
  <si>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</si>
  <si>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</si>
  <si>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</si>
  <si>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</si>
  <si>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</si>
  <si>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</si>
  <si>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</si>
  <si>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</si>
  <si>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</si>
  <si>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</si>
  <si>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</si>
  <si>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</si>
  <si>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</si>
  <si>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</si>
  <si>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</si>
  <si>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</si>
  <si>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</si>
  <si>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</si>
  <si>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</si>
  <si>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</si>
  <si>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</si>
  <si>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</si>
  <si>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</si>
  <si>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</si>
  <si>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</si>
  <si>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</si>
  <si>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</si>
  <si>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</si>
  <si>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</si>
  <si>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</si>
  <si>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</si>
  <si>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</si>
  <si>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</si>
  <si>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</si>
  <si>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</si>
  <si>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</si>
  <si>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</si>
  <si>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</si>
  <si>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</si>
  <si>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</si>
  <si>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</si>
  <si>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</si>
  <si>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</si>
  <si>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</si>
  <si>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</si>
  <si>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</si>
  <si>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</si>
  <si>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</si>
  <si>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</si>
  <si>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</si>
  <si>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</si>
  <si>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</si>
  <si>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</si>
  <si>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</si>
  <si>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</si>
  <si>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</si>
  <si>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</si>
  <si>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</si>
  <si>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</si>
  <si>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</si>
  <si>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</si>
  <si>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</si>
  <si>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</si>
  <si>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</si>
  <si>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</si>
  <si>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</si>
  <si>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</si>
  <si>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</si>
  <si>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</si>
  <si>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</si>
  <si>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</si>
  <si>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</si>
  <si>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</si>
  <si>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</si>
  <si>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</si>
  <si>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</si>
  <si>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</si>
  <si>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</si>
  <si>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</si>
  <si>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</si>
  <si>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</si>
  <si>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</si>
  <si>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</si>
  <si>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</si>
  <si>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</si>
  <si>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</si>
  <si>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</si>
  <si>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</si>
  <si>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</si>
  <si>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</si>
  <si>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</si>
  <si>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</si>
  <si>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</si>
  <si>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</si>
  <si>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</si>
  <si>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</si>
  <si>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</si>
  <si>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</si>
  <si>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</si>
  <si>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</si>
  <si>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</si>
  <si>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</si>
  <si>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</si>
  <si>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</si>
  <si>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</si>
  <si>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</si>
  <si>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</si>
  <si>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</si>
  <si>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</si>
  <si>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</si>
  <si>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</si>
  <si>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</si>
  <si>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</si>
  <si>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</si>
  <si>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</si>
  <si>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</si>
  <si>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</si>
  <si>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</si>
  <si>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</si>
  <si>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</si>
  <si>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</si>
  <si>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</si>
  <si>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</si>
  <si>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</si>
  <si>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</si>
  <si>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</si>
  <si>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</si>
  <si>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</si>
  <si>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</si>
  <si>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</si>
  <si>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</si>
  <si>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</si>
  <si>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</si>
  <si>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</si>
  <si>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</si>
  <si>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</si>
  <si>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</si>
  <si>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</si>
  <si>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</si>
  <si>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</si>
  <si>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</si>
  <si>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</si>
  <si>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</si>
  <si>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</si>
  <si>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</si>
  <si>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</si>
  <si>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</si>
  <si>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</si>
  <si>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</si>
  <si>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</si>
  <si>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</si>
  <si>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</si>
  <si>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</si>
  <si>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</si>
  <si>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</si>
  <si>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</si>
  <si>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</si>
  <si>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</si>
  <si>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</si>
  <si>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</si>
  <si>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</si>
  <si>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</si>
  <si>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</si>
  <si>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</si>
  <si>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</si>
  <si>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</si>
  <si>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</si>
  <si>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</si>
  <si>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</si>
  <si>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</si>
  <si>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</si>
  <si>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</si>
  <si>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</si>
  <si>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</si>
  <si>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</si>
  <si>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</si>
  <si>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</si>
  <si>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</si>
  <si>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</si>
  <si>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</si>
  <si>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</si>
  <si>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</si>
  <si>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</si>
  <si>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</si>
  <si>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</si>
  <si>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</si>
  <si>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</si>
  <si>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</si>
  <si>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</si>
  <si>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</si>
  <si>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</si>
  <si>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</si>
  <si>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</si>
  <si>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</si>
  <si>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</si>
  <si>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</si>
  <si>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</si>
  <si>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</si>
  <si>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</si>
  <si>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</si>
  <si>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</si>
  <si>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</si>
  <si>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</si>
  <si>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</si>
  <si>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</si>
  <si>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</si>
  <si>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</si>
  <si>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</si>
  <si>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</si>
  <si>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</si>
  <si>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</si>
  <si>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</si>
  <si>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</si>
  <si>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</si>
  <si>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</si>
  <si>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</si>
  <si>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</si>
  <si>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</si>
  <si>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</si>
  <si>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</si>
  <si>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</si>
  <si>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</si>
  <si>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</si>
  <si>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</si>
  <si>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</si>
  <si>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</si>
  <si>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</si>
  <si>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</si>
  <si>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</si>
  <si>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</si>
  <si>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</si>
  <si>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</si>
  <si>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</si>
  <si>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</si>
  <si>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</si>
  <si>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</si>
  <si>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</si>
  <si>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</si>
  <si>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</si>
  <si>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</si>
  <si>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</si>
  <si>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</si>
  <si>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</si>
  <si>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</si>
  <si>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</si>
  <si>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</si>
  <si>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</si>
  <si>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</si>
  <si>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</si>
  <si>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</si>
  <si>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</si>
  <si>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</si>
  <si>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</si>
  <si>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</si>
  <si>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</si>
  <si>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</si>
  <si>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</si>
  <si>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</si>
  <si>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</si>
  <si>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</si>
  <si>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</si>
  <si>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</si>
  <si>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</si>
  <si>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</si>
  <si>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</si>
  <si>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</si>
  <si>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</si>
  <si>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</si>
  <si>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</si>
  <si>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</si>
  <si>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</si>
  <si>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</si>
  <si>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</si>
  <si>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</si>
  <si>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</si>
  <si>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</si>
  <si>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</si>
  <si>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</si>
  <si>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</si>
  <si>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</si>
  <si>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</si>
  <si>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</si>
  <si>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</si>
  <si>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</si>
  <si>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</si>
  <si>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</si>
  <si>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</si>
  <si>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</si>
  <si>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</si>
  <si>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</si>
  <si>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</si>
  <si>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</si>
  <si>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</si>
  <si>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</si>
  <si>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</si>
  <si>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</si>
  <si>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</si>
  <si>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</si>
  <si>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</si>
  <si>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</si>
  <si>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</si>
  <si>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</si>
  <si>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</si>
  <si>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</si>
  <si>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</si>
  <si>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</si>
  <si>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</si>
  <si>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</si>
  <si>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</si>
  <si>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</si>
  <si>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</si>
  <si>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</si>
  <si>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</si>
  <si>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</si>
  <si>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</si>
  <si>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</si>
  <si>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</si>
  <si>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</si>
  <si>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</si>
  <si>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</si>
  <si>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</si>
  <si>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</si>
  <si>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</si>
  <si>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</si>
  <si>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</si>
  <si>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</si>
  <si>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</si>
  <si>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</si>
  <si>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</si>
  <si>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</si>
  <si>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</si>
  <si>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</si>
  <si>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</si>
  <si>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</si>
  <si>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</si>
  <si>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</si>
  <si>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</si>
  <si>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</si>
  <si>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</si>
  <si>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</si>
  <si>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</si>
  <si>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</si>
  <si>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</si>
  <si>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</si>
  <si>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</si>
  <si>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</si>
  <si>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</si>
  <si>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</si>
  <si>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</si>
  <si>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</si>
  <si>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</si>
  <si>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</si>
  <si>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</si>
  <si>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</si>
  <si>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</si>
  <si>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</si>
  <si>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</si>
  <si>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</si>
  <si>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</si>
  <si>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</si>
  <si>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</si>
  <si>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</si>
  <si>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</si>
  <si>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</si>
  <si>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</si>
  <si>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</si>
  <si>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</si>
  <si>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</si>
  <si>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</si>
  <si>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</si>
  <si>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</si>
  <si>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</si>
  <si>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</si>
  <si>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</si>
  <si>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</si>
  <si>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</si>
  <si>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</si>
  <si>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</si>
  <si>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</si>
  <si>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</si>
  <si>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</si>
  <si>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</si>
  <si>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</si>
  <si>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</si>
  <si>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</si>
  <si>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</si>
  <si>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</si>
  <si>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</si>
  <si>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</si>
  <si>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</si>
  <si>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</si>
  <si>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</si>
  <si>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</si>
  <si>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</si>
  <si>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</si>
  <si>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</si>
  <si>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</si>
  <si>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</si>
  <si>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</si>
  <si>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</si>
  <si>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</si>
  <si>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</si>
  <si>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</si>
  <si>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</si>
  <si>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</si>
  <si>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</si>
  <si>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</si>
  <si>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</si>
  <si>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</si>
  <si>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</si>
  <si>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</si>
  <si>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</si>
  <si>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</si>
  <si>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</si>
  <si>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</si>
  <si>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</si>
  <si>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</si>
  <si>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</si>
  <si>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</si>
  <si>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</si>
  <si>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</si>
  <si>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</si>
  <si>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</si>
  <si>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</si>
  <si>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</si>
  <si>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</si>
  <si>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</si>
  <si>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</si>
  <si>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</si>
  <si>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</si>
  <si>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</si>
  <si>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</si>
  <si>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</si>
  <si>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</si>
  <si>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</si>
  <si>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</si>
  <si>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</si>
  <si>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</si>
  <si>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</si>
  <si>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</si>
  <si>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</si>
  <si>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</si>
  <si>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</si>
  <si>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</si>
  <si>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</si>
  <si>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</si>
  <si>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</si>
  <si>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</si>
  <si>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</si>
  <si>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</si>
  <si>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</si>
  <si>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</si>
  <si>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</si>
  <si>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</si>
  <si>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</si>
  <si>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</si>
  <si>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</si>
  <si>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</si>
  <si>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</si>
  <si>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</si>
  <si>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</si>
  <si>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</si>
  <si>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</si>
  <si>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</si>
  <si>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</si>
  <si>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</si>
  <si>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</si>
  <si>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</si>
  <si>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</si>
  <si>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</si>
  <si>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</si>
  <si>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</si>
  <si>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</si>
  <si>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</si>
  <si>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</si>
  <si>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</si>
  <si>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</si>
  <si>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</si>
  <si>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</si>
  <si>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</si>
  <si>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</si>
  <si>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</si>
  <si>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</si>
  <si>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</si>
  <si>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</si>
  <si>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</si>
  <si>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</si>
  <si>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</si>
  <si>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</si>
  <si>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</si>
  <si>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</si>
  <si>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</si>
  <si>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</si>
  <si>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</si>
  <si>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</si>
  <si>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</si>
  <si>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</si>
  <si>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</si>
  <si>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</si>
  <si>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</si>
  <si>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</si>
  <si>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</si>
  <si>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</si>
  <si>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</si>
  <si>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</si>
  <si>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</si>
  <si>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</si>
  <si>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</si>
  <si>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</si>
  <si>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</si>
  <si>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</si>
  <si>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</si>
  <si>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</si>
  <si>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</si>
  <si>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</si>
  <si>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</si>
  <si>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</si>
  <si>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</si>
  <si>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</si>
  <si>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</si>
  <si>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</si>
  <si>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</si>
  <si>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</si>
  <si>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</si>
  <si>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</si>
  <si>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</si>
  <si>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</si>
  <si>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</si>
  <si>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</si>
  <si>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</si>
  <si>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</si>
  <si>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</si>
  <si>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</si>
  <si>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</si>
  <si>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</si>
  <si>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</si>
  <si>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</si>
  <si>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</si>
  <si>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</si>
  <si>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</si>
  <si>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</si>
  <si>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</si>
  <si>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</si>
  <si>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</si>
  <si>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</si>
  <si>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</si>
  <si>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</si>
  <si>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</si>
  <si>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</si>
  <si>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</si>
  <si>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</si>
  <si>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</si>
  <si>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</si>
  <si>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</si>
  <si>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</si>
  <si>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</si>
  <si>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</si>
  <si>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</si>
  <si>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</si>
  <si>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</si>
  <si>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</si>
  <si>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</si>
  <si>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</si>
  <si>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</si>
  <si>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</si>
  <si>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</si>
  <si>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</si>
  <si>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</si>
  <si>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</si>
  <si>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</si>
  <si>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</si>
  <si>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</si>
  <si>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</si>
  <si>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</si>
  <si>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</si>
  <si>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</si>
  <si>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</si>
  <si>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</si>
  <si>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</si>
  <si>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</si>
  <si>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</si>
  <si>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</si>
  <si>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</si>
  <si>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</si>
  <si>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</si>
  <si>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</si>
  <si>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</si>
  <si>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</si>
  <si>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</si>
  <si>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</si>
  <si>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</si>
  <si>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</si>
  <si>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</si>
  <si>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</si>
  <si>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</si>
  <si>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</si>
  <si>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</si>
  <si>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</si>
  <si>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</si>
  <si>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</si>
  <si>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</si>
  <si>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</si>
  <si>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</si>
  <si>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</si>
  <si>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</si>
  <si>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</si>
  <si>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</si>
  <si>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</si>
  <si>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</si>
  <si>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</si>
  <si>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</si>
  <si>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</si>
  <si>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</si>
  <si>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</si>
  <si>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</si>
  <si>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</si>
  <si>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</si>
  <si>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</si>
  <si>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</si>
  <si>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</si>
  <si>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</si>
  <si>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</si>
  <si>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</si>
  <si>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</si>
  <si>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</si>
  <si>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</si>
  <si>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</si>
  <si>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</si>
  <si>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</si>
  <si>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</si>
  <si>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</si>
  <si>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</si>
  <si>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</si>
  <si>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</si>
  <si>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</si>
  <si>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</si>
  <si>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</si>
  <si>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</si>
  <si>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</si>
  <si>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</si>
  <si>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</si>
  <si>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</si>
  <si>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</si>
  <si>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</si>
  <si>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</si>
  <si>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</si>
  <si>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</si>
  <si>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</si>
  <si>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</si>
  <si>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</si>
  <si>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</si>
  <si>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</si>
  <si>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</si>
  <si>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</si>
  <si>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</si>
  <si>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</si>
  <si>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</si>
  <si>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</si>
  <si>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</si>
  <si>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</si>
  <si>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</si>
  <si>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</si>
  <si>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</si>
  <si>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</si>
  <si>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</si>
  <si>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</si>
  <si>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</si>
  <si>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</si>
  <si>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</si>
  <si>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</si>
  <si>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</si>
  <si>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</si>
  <si>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</si>
  <si>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</si>
  <si>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</si>
  <si>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</si>
  <si>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</si>
  <si>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</si>
  <si>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</si>
  <si>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</si>
  <si>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</si>
  <si>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</si>
  <si>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</si>
  <si>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</si>
  <si>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</si>
  <si>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</si>
  <si>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</si>
  <si>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</si>
  <si>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</si>
  <si>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</si>
  <si>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</si>
  <si>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</si>
  <si>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</si>
  <si>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</si>
  <si>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</si>
  <si>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</si>
  <si>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</si>
  <si>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</si>
  <si>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</si>
  <si>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</si>
  <si>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</si>
  <si>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</si>
  <si>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</si>
  <si>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</si>
  <si>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</si>
  <si>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</si>
  <si>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</si>
  <si>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</si>
  <si>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</si>
  <si>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</si>
  <si>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</si>
  <si>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</si>
  <si>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</si>
  <si>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</si>
  <si>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</si>
  <si>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</si>
  <si>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</si>
  <si>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</si>
  <si>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</si>
  <si>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</si>
  <si>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</si>
  <si>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</si>
  <si>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</si>
  <si>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</si>
  <si>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</si>
  <si>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</si>
  <si>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</si>
  <si>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</si>
  <si>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</si>
  <si>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</si>
  <si>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</si>
  <si>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</si>
  <si>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</si>
  <si>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</si>
  <si>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</si>
  <si>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</si>
  <si>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</si>
  <si>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</si>
  <si>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</si>
  <si>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</si>
  <si>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</si>
  <si>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</si>
  <si>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</si>
  <si>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</si>
  <si>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</si>
  <si>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</si>
  <si>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</si>
  <si>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</si>
  <si>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</si>
  <si>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</si>
  <si>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</si>
  <si>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</si>
  <si>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</si>
  <si>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</si>
  <si>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</si>
  <si>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</si>
  <si>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</si>
  <si>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</si>
  <si>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</si>
  <si>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</si>
  <si>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</si>
  <si>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</si>
  <si>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</si>
  <si>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</si>
  <si>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</si>
  <si>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</si>
  <si>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</si>
  <si>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</si>
  <si>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</si>
  <si>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</si>
  <si>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</si>
  <si>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</si>
  <si>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</si>
  <si>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</si>
  <si>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</si>
  <si>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</si>
  <si>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</si>
  <si>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</si>
  <si>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</si>
  <si>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</si>
  <si>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</si>
  <si>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</si>
  <si>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</si>
  <si>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</si>
  <si>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</si>
  <si>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</si>
  <si>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</si>
  <si>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</si>
  <si>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</si>
  <si>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</si>
  <si>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</si>
  <si>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</si>
  <si>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</si>
  <si>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</si>
  <si>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</si>
  <si>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</si>
  <si>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</si>
  <si>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</si>
  <si>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</si>
  <si>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</si>
  <si>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</si>
  <si>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</si>
  <si>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</si>
  <si>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</si>
  <si>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</si>
  <si>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</si>
  <si>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</si>
  <si>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</si>
  <si>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</si>
  <si>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</si>
  <si>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</si>
  <si>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</si>
  <si>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</si>
  <si>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</si>
  <si>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</si>
  <si>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</si>
  <si>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</si>
  <si>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</si>
  <si>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</si>
  <si>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</si>
  <si>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</si>
  <si>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</si>
  <si>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</si>
  <si>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</si>
  <si>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</si>
  <si>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</si>
  <si>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</si>
  <si>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</si>
  <si>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</si>
  <si>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</si>
  <si>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</si>
  <si>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</si>
  <si>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</si>
  <si>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</si>
  <si>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</si>
  <si>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</si>
  <si>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</si>
  <si>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</si>
  <si>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</si>
  <si>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</si>
  <si>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</si>
  <si>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</si>
  <si>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</si>
  <si>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</si>
  <si>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</si>
  <si>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</si>
  <si>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</si>
  <si>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</si>
  <si>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</si>
  <si>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</si>
  <si>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</si>
  <si>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</si>
  <si>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</si>
  <si>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</si>
  <si>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</si>
  <si>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</si>
  <si>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</si>
  <si>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</si>
  <si>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</si>
  <si>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</si>
  <si>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</si>
  <si>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</si>
  <si>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</si>
  <si>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</si>
  <si>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</si>
  <si>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</si>
  <si>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</si>
  <si>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</si>
  <si>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</si>
  <si>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</si>
  <si>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</si>
  <si>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</si>
  <si>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</si>
  <si>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</si>
  <si>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</si>
  <si>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</si>
  <si>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</si>
  <si>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</si>
  <si>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</si>
  <si>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</si>
  <si>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</si>
  <si>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</si>
  <si>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</si>
  <si>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</si>
  <si>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</si>
  <si>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</si>
  <si>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</si>
  <si>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</si>
  <si>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</si>
  <si>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</si>
  <si>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</si>
  <si>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</si>
  <si>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</si>
  <si>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</si>
  <si>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</si>
  <si>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</si>
  <si>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</si>
  <si>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</si>
  <si>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</si>
  <si>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</si>
  <si>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</si>
  <si>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</si>
  <si>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</si>
  <si>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</si>
  <si>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</si>
  <si>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</si>
  <si>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</si>
  <si>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</si>
  <si>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</si>
  <si>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</si>
  <si>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</si>
  <si>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</si>
  <si>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</si>
  <si>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</si>
  <si>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</si>
  <si>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</si>
  <si>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</si>
  <si>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</si>
  <si>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</si>
  <si>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</si>
  <si>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</si>
  <si>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</si>
  <si>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</si>
  <si>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</si>
  <si>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</si>
  <si>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</si>
  <si>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</si>
  <si>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</si>
  <si>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</si>
  <si>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</si>
  <si>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</si>
  <si>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</si>
  <si>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</si>
  <si>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</si>
  <si>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</si>
  <si>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</si>
  <si>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</si>
  <si>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</si>
  <si>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</si>
  <si>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</si>
  <si>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</si>
  <si>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</si>
  <si>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</si>
  <si>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</si>
  <si>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</si>
  <si>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</si>
  <si>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</si>
  <si>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</si>
  <si>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</si>
  <si>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</si>
  <si>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</si>
  <si>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</si>
  <si>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</si>
  <si>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</si>
  <si>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</si>
  <si>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</si>
  <si>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</si>
  <si>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</si>
  <si>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</si>
  <si>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</si>
  <si>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</si>
  <si>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</si>
  <si>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</si>
  <si>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</si>
  <si>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</si>
  <si>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</si>
  <si>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</si>
  <si>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</si>
  <si>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</si>
  <si>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</si>
  <si>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</si>
  <si>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</si>
  <si>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</si>
  <si>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</si>
  <si>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</si>
  <si>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</si>
  <si>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</si>
  <si>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</si>
  <si>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</si>
  <si>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</si>
  <si>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</si>
  <si>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</si>
  <si>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</si>
  <si>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</si>
  <si>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</si>
  <si>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</si>
  <si>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</si>
  <si>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</si>
  <si>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</si>
  <si>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</si>
  <si>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</si>
  <si>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</si>
  <si>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</si>
  <si>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</si>
  <si>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</si>
  <si>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</si>
  <si>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</si>
  <si>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</si>
  <si>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</si>
  <si>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</si>
  <si>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</si>
  <si>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</si>
  <si>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</si>
  <si>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</si>
  <si>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</si>
  <si>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</si>
  <si>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</si>
  <si>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</si>
  <si>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</si>
  <si>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</si>
  <si>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</si>
  <si>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</si>
  <si>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</si>
  <si>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</si>
  <si>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</si>
  <si>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</si>
  <si>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</si>
  <si>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</si>
  <si>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</si>
  <si>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</si>
  <si>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</si>
  <si>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</si>
  <si>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</si>
  <si>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</si>
  <si>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</si>
  <si>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</si>
  <si>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</si>
  <si>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</si>
  <si>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</si>
  <si>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</si>
  <si>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</si>
  <si>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</si>
  <si>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</si>
  <si>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</si>
  <si>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</si>
  <si>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</si>
  <si>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</si>
  <si>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</si>
  <si>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</si>
  <si>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</si>
  <si>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</si>
  <si>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</si>
  <si>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</si>
  <si>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</si>
  <si>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</si>
  <si>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</si>
  <si>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</si>
  <si>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</si>
  <si>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</si>
  <si>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</si>
  <si>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</si>
  <si>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</si>
  <si>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</si>
  <si>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</si>
  <si>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</si>
  <si>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</si>
  <si>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</si>
  <si>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</si>
  <si>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</si>
  <si>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</si>
  <si>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</si>
  <si>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</si>
  <si>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</si>
  <si>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</si>
  <si>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</si>
  <si>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</si>
  <si>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</si>
  <si>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</si>
  <si>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</si>
  <si>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</si>
  <si>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</si>
  <si>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</si>
  <si>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</si>
  <si>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</si>
  <si>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</si>
  <si>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</si>
  <si>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</si>
  <si>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</si>
  <si>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</si>
  <si>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</si>
  <si>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</si>
  <si>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</si>
  <si>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</si>
  <si>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</si>
  <si>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</si>
  <si>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</si>
  <si>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</si>
  <si>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</si>
  <si>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</si>
  <si>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</si>
  <si>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</si>
  <si>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</si>
  <si>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</si>
  <si>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</si>
  <si>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</si>
  <si>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</si>
  <si>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</si>
  <si>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</si>
  <si>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</si>
  <si>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</si>
  <si>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</si>
  <si>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</si>
  <si>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</si>
  <si>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</si>
  <si>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</si>
  <si>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</si>
  <si>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</si>
  <si>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</si>
  <si>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</si>
  <si>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</si>
  <si>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</si>
  <si>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</si>
  <si>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</si>
  <si>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</si>
  <si>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</si>
  <si>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</si>
  <si>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</si>
  <si>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</si>
  <si>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</si>
  <si>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</si>
  <si>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</si>
  <si>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</si>
  <si>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</si>
  <si>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</si>
  <si>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</si>
  <si>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</si>
  <si>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</si>
  <si>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</si>
  <si>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</si>
  <si>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</si>
  <si>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</si>
  <si>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</si>
  <si>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</si>
  <si>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</si>
  <si>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</si>
  <si>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</si>
  <si>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</si>
  <si>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</si>
  <si>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</si>
  <si>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</si>
  <si>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</si>
  <si>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</si>
  <si>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</si>
  <si>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</si>
  <si>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</si>
  <si>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</si>
  <si>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</si>
  <si>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</si>
  <si>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</si>
  <si>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</si>
  <si>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</si>
  <si>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</si>
  <si>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</si>
  <si>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</si>
  <si>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</si>
  <si>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</si>
  <si>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</si>
  <si>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</si>
  <si>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</si>
  <si>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</si>
  <si>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</si>
  <si>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</si>
  <si>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</si>
  <si>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</si>
  <si>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</si>
  <si>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</si>
  <si>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</si>
  <si>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</si>
  <si>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</si>
  <si>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</si>
  <si>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</si>
  <si>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</si>
  <si>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</si>
  <si>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</si>
  <si>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</si>
  <si>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</si>
  <si>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</si>
  <si>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</si>
  <si>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</si>
  <si>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</si>
  <si>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</si>
  <si>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</si>
  <si>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</si>
  <si>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</si>
  <si>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</si>
  <si>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</si>
  <si>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</si>
  <si>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</si>
  <si>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</si>
  <si>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</si>
  <si>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</si>
  <si>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</si>
  <si>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</si>
  <si>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</si>
  <si>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</si>
  <si>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</si>
  <si>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</si>
  <si>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</si>
  <si>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</si>
  <si>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</si>
  <si>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</si>
  <si>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</si>
  <si>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</si>
  <si>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</si>
  <si>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</si>
  <si>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</si>
  <si>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</si>
  <si>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</si>
  <si>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</si>
  <si>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</si>
  <si>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</si>
  <si>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</si>
  <si>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</si>
  <si>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</si>
  <si>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</si>
  <si>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</si>
  <si>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</si>
  <si>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</si>
  <si>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</si>
  <si>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</si>
  <si>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</si>
  <si>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</si>
  <si>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</si>
  <si>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</si>
  <si>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</si>
  <si>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</si>
  <si>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</si>
  <si>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</si>
  <si>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</si>
  <si>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</si>
  <si>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</si>
  <si>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</si>
  <si>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</si>
  <si>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</si>
  <si>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</si>
  <si>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</si>
  <si>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</si>
  <si>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</si>
  <si>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</si>
  <si>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</si>
  <si>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</si>
  <si>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</si>
  <si>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</si>
  <si>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</si>
  <si>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</si>
  <si>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</si>
  <si>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</si>
  <si>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</si>
  <si>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</si>
  <si>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</si>
  <si>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</si>
  <si>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</si>
  <si>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</si>
  <si>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</si>
  <si>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</si>
  <si>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</si>
  <si>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</si>
  <si>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</si>
  <si>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</si>
  <si>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</si>
  <si>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</si>
  <si>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</si>
  <si>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</si>
  <si>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</si>
  <si>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</si>
  <si>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</si>
  <si>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</si>
  <si>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</si>
  <si>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</si>
  <si>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</si>
  <si>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</si>
  <si>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</si>
  <si>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</si>
  <si>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</si>
  <si>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</si>
  <si>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</si>
  <si>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</si>
  <si>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</si>
  <si>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</si>
  <si>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</si>
  <si>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</si>
  <si>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</si>
  <si>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</si>
  <si>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</si>
  <si>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</si>
  <si>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</si>
  <si>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</si>
  <si>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</si>
  <si>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</si>
  <si>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</si>
  <si>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</si>
  <si>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</si>
  <si>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</si>
  <si>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</si>
  <si>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</si>
  <si>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</si>
  <si>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</si>
  <si>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</si>
  <si>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</si>
  <si>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</si>
  <si>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</si>
  <si>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</si>
  <si>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</si>
  <si>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</si>
  <si>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</si>
  <si>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</si>
  <si>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</si>
  <si>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</si>
  <si>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</si>
  <si>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</si>
  <si>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</si>
  <si>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</si>
  <si>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</si>
  <si>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</si>
  <si>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</si>
  <si>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</si>
  <si>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</si>
  <si>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</si>
  <si>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</si>
  <si>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</si>
  <si>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</si>
  <si>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</si>
  <si>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</si>
  <si>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</si>
  <si>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</si>
  <si>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</si>
  <si>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</si>
  <si>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</si>
  <si>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</si>
  <si>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</si>
  <si>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</si>
  <si>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</si>
  <si>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</si>
  <si>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</si>
  <si>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</si>
  <si>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</si>
  <si>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</si>
  <si>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</si>
  <si>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</si>
  <si>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</si>
  <si>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</si>
  <si>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</si>
  <si>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</si>
  <si>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</si>
  <si>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</si>
  <si>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</si>
  <si>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</si>
  <si>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</si>
  <si>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</si>
  <si>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</si>
  <si>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</si>
  <si>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</si>
  <si>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</si>
  <si>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</si>
  <si>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</si>
  <si>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</si>
  <si>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</si>
  <si>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</si>
  <si>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</si>
  <si>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</si>
  <si>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</si>
  <si>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</si>
  <si>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</si>
  <si>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</si>
  <si>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</si>
  <si>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</si>
  <si>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</si>
  <si>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</si>
  <si>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</si>
  <si>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</si>
  <si>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</si>
  <si>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</si>
  <si>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</si>
  <si>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</si>
  <si>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</si>
  <si>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</si>
  <si>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</si>
  <si>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</si>
  <si>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</si>
  <si>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</si>
  <si>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</si>
  <si>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</si>
  <si>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</si>
  <si>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</si>
  <si>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</si>
  <si>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</si>
  <si>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</si>
  <si>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</si>
  <si>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</si>
  <si>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</si>
  <si>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</si>
  <si>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</si>
  <si>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</si>
  <si>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</si>
  <si>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</si>
  <si>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</si>
  <si>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</si>
  <si>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</si>
  <si>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</si>
  <si>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</si>
  <si>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</si>
  <si>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</si>
  <si>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</si>
  <si>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</si>
  <si>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</si>
  <si>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</si>
  <si>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</si>
  <si>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</si>
  <si>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</si>
  <si>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</si>
  <si>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</si>
  <si>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</si>
  <si>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</si>
  <si>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</si>
  <si>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</si>
  <si>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</si>
  <si>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</si>
  <si>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</si>
  <si>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</si>
  <si>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</si>
  <si>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</si>
  <si>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</si>
  <si>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</si>
  <si>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</si>
  <si>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</si>
  <si>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</si>
  <si>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</si>
  <si>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</si>
  <si>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</si>
  <si>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</si>
  <si>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</si>
  <si>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</si>
  <si>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</si>
  <si>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</si>
  <si>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</si>
  <si>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</si>
  <si>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</si>
  <si>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</si>
  <si>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</si>
  <si>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</si>
  <si>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</si>
  <si>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</si>
  <si>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</si>
  <si>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</si>
  <si>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</si>
  <si>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</si>
  <si>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</si>
  <si>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</si>
  <si>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</si>
  <si>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</si>
  <si>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</si>
  <si>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</si>
  <si>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</si>
  <si>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</si>
  <si>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</si>
  <si>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</si>
  <si>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</si>
  <si>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</si>
  <si>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</si>
  <si>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</si>
  <si>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</si>
  <si>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</si>
  <si>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</si>
  <si>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</si>
  <si>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</si>
  <si>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</si>
  <si>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</si>
  <si>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</si>
  <si>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</si>
  <si>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</si>
  <si>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</si>
  <si>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</si>
  <si>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</si>
  <si>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</si>
  <si>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</si>
  <si>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</si>
  <si>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</si>
  <si>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</si>
  <si>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</si>
  <si>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</si>
  <si>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</si>
  <si>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</si>
  <si>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</si>
  <si>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</si>
  <si>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</si>
  <si>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</si>
  <si>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</si>
  <si>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</si>
  <si>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</si>
  <si>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</si>
  <si>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</si>
  <si>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</si>
  <si>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</si>
  <si>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</si>
  <si>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</si>
  <si>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</si>
  <si>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</si>
  <si>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</si>
  <si>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</si>
  <si>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</si>
  <si>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</si>
  <si>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</si>
  <si>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</si>
  <si>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</si>
  <si>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</si>
  <si>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</si>
  <si>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</si>
  <si>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</si>
  <si>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</si>
  <si>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</si>
  <si>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</si>
  <si>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</si>
  <si>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</si>
  <si>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</si>
  <si>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</si>
  <si>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</si>
  <si>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</si>
  <si>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</si>
  <si>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</si>
  <si>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</si>
  <si>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</si>
  <si>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</si>
  <si>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</si>
  <si>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</si>
  <si>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</si>
  <si>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</si>
  <si>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</si>
  <si>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</si>
  <si>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</si>
  <si>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</si>
  <si>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</si>
  <si>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</si>
  <si>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</si>
  <si>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</si>
  <si>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</si>
  <si>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</si>
  <si>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</si>
  <si>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</si>
  <si>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</si>
  <si>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</si>
  <si>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</si>
  <si>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</si>
  <si>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</si>
  <si>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</si>
  <si>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</si>
  <si>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</si>
  <si>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</si>
  <si>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</si>
  <si>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</si>
  <si>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</si>
  <si>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</si>
  <si>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</si>
  <si>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</si>
  <si>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</si>
  <si>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</si>
  <si>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</si>
  <si>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</si>
  <si>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</si>
  <si>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</si>
  <si>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</si>
  <si>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</si>
  <si>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</si>
  <si>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</si>
  <si>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</si>
  <si>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</si>
  <si>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</si>
  <si>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</si>
  <si>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</si>
  <si>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</si>
  <si>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</si>
  <si>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</si>
  <si>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</si>
  <si>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</si>
  <si>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</si>
  <si>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</si>
  <si>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</si>
  <si>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</si>
  <si>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</si>
  <si>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</si>
  <si>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</si>
  <si>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</si>
  <si>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</si>
  <si>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</si>
  <si>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</si>
  <si>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</si>
  <si>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</si>
  <si>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</si>
  <si>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</si>
  <si>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</si>
  <si>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</si>
  <si>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</si>
  <si>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</si>
  <si>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</si>
  <si>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</si>
  <si>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</si>
  <si>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</si>
  <si>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</si>
  <si>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</si>
  <si>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</si>
  <si>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</si>
  <si>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</si>
  <si>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</si>
  <si>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</si>
  <si>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</si>
  <si>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</si>
  <si>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</si>
  <si>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</si>
  <si>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</si>
  <si>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</si>
  <si>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</si>
  <si>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</si>
  <si>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</si>
  <si>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</si>
  <si>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</si>
  <si>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</si>
  <si>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</si>
  <si>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</si>
  <si>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</si>
  <si>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</si>
  <si>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</si>
  <si>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</si>
  <si>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</si>
  <si>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</si>
  <si>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</si>
  <si>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</si>
  <si>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</si>
  <si>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</si>
  <si>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</si>
  <si>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</si>
  <si>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</si>
  <si>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</si>
  <si>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</si>
  <si>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</si>
  <si>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</si>
  <si>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</si>
  <si>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</si>
  <si>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</si>
  <si>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</si>
  <si>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</si>
  <si>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</si>
  <si>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</si>
  <si>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</si>
  <si>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</si>
  <si>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</si>
  <si>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</si>
  <si>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</si>
  <si>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</si>
  <si>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</si>
  <si>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</si>
  <si>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</si>
  <si>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</si>
  <si>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</si>
  <si>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</si>
  <si>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</si>
  <si>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</si>
  <si>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</si>
  <si>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</si>
  <si>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</si>
  <si>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</si>
  <si>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</si>
  <si>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</si>
  <si>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</si>
  <si>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</si>
  <si>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</si>
  <si>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</si>
  <si>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</si>
  <si>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</si>
  <si>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</si>
  <si>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</si>
  <si>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</si>
  <si>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</si>
  <si>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</si>
  <si>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</si>
  <si>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</si>
  <si>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</si>
  <si>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</si>
  <si>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</si>
  <si>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</si>
  <si>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</si>
  <si>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</si>
  <si>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</si>
  <si>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</si>
  <si>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</si>
  <si>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</si>
  <si>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</si>
  <si>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</si>
  <si>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</si>
  <si>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</si>
  <si>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</si>
  <si>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</si>
  <si>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</si>
  <si>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</si>
  <si>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</si>
  <si>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</si>
  <si>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</si>
  <si>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</si>
  <si>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</si>
  <si>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</si>
  <si>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</si>
  <si>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</si>
  <si>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</si>
  <si>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</si>
  <si>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</si>
  <si>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</si>
  <si>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</si>
  <si>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</si>
  <si>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</si>
  <si>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</si>
  <si>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</si>
  <si>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</si>
  <si>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</si>
  <si>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</si>
  <si>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</si>
  <si>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</si>
  <si>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</si>
  <si>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</si>
  <si>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</si>
  <si>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</si>
  <si>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</si>
  <si>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</si>
  <si>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</si>
  <si>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</si>
  <si>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</si>
  <si>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</si>
  <si>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</si>
  <si>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</si>
  <si>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</si>
  <si>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</si>
  <si>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</si>
  <si>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</si>
  <si>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</si>
  <si>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</si>
  <si>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</si>
  <si>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</si>
  <si>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</si>
  <si>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</si>
  <si>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</si>
  <si>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</si>
  <si>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</si>
  <si>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</si>
  <si>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</si>
  <si>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</si>
  <si>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</si>
  <si>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</si>
  <si>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</si>
  <si>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</si>
  <si>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</si>
  <si>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</si>
  <si>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</si>
  <si>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</si>
  <si>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</si>
  <si>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</si>
  <si>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</si>
  <si>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</si>
  <si>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</si>
  <si>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</si>
  <si>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</si>
  <si>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</si>
  <si>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</si>
  <si>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</si>
  <si>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</si>
  <si>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</si>
  <si>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</si>
  <si>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</si>
  <si>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</si>
  <si>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</si>
  <si>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</si>
  <si>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</si>
  <si>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</si>
  <si>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</si>
  <si>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</si>
  <si>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</si>
  <si>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</si>
  <si>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</si>
  <si>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</si>
  <si>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</si>
  <si>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</si>
  <si>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</si>
  <si>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</si>
  <si>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</si>
  <si>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</si>
  <si>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</si>
  <si>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</si>
  <si>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</si>
  <si>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</si>
  <si>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</si>
  <si>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</si>
  <si>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</si>
  <si>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</si>
  <si>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</si>
  <si>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</si>
  <si>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</si>
  <si>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</si>
  <si>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</si>
  <si>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</si>
  <si>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</si>
  <si>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</si>
  <si>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</si>
  <si>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</si>
  <si>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</si>
  <si>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</si>
  <si>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</si>
  <si>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</si>
  <si>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</si>
  <si>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</si>
  <si>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</si>
  <si>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</si>
  <si>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</si>
  <si>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</si>
  <si>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</si>
  <si>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</si>
  <si>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</si>
  <si>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</si>
  <si>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</si>
  <si>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</si>
  <si>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</si>
  <si>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</si>
  <si>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</si>
  <si>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</si>
  <si>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</si>
  <si>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</si>
  <si>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</si>
  <si>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</si>
  <si>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</si>
  <si>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</si>
  <si>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</si>
  <si>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</si>
  <si>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</si>
  <si>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</si>
  <si>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</si>
  <si>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</si>
  <si>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</si>
  <si>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</si>
  <si>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</si>
  <si>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</si>
  <si>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</si>
  <si>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</si>
  <si>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</si>
  <si>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</si>
  <si>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</si>
  <si>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</si>
  <si>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</si>
  <si>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</si>
  <si>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</si>
  <si>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</si>
  <si>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</si>
  <si>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</si>
  <si>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</si>
  <si>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</si>
  <si>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</si>
  <si>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</si>
  <si>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</si>
  <si>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</si>
  <si>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</si>
  <si>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</si>
  <si>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</si>
  <si>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</si>
  <si>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</si>
  <si>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</si>
  <si>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</si>
  <si>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</si>
  <si>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</si>
  <si>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</si>
  <si>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</si>
  <si>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</si>
  <si>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</si>
  <si>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</si>
  <si>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</si>
  <si>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</si>
  <si>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</si>
  <si>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</si>
  <si>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</si>
  <si>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</si>
  <si>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</si>
  <si>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</si>
  <si>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</si>
  <si>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</si>
  <si>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</si>
  <si>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</si>
  <si>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</si>
  <si>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</si>
  <si>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</si>
  <si>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</si>
  <si>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</si>
  <si>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</si>
  <si>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</si>
  <si>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</si>
  <si>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</si>
  <si>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</si>
  <si>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</si>
  <si>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</si>
  <si>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</si>
  <si>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</si>
  <si>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</si>
  <si>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</si>
  <si>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</si>
  <si>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</si>
  <si>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</si>
  <si>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</si>
  <si>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</si>
  <si>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</si>
  <si>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</si>
  <si>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</si>
  <si>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</si>
  <si>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</si>
  <si>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</si>
  <si>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</si>
  <si>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</si>
  <si>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</si>
  <si>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</si>
  <si>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</si>
  <si>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</si>
  <si>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</si>
  <si>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</si>
  <si>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</si>
  <si>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</si>
  <si>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</si>
  <si>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</si>
  <si>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</si>
  <si>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</si>
  <si>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</si>
  <si>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</si>
  <si>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</si>
  <si>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</si>
  <si>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</si>
  <si>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</si>
  <si>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</si>
  <si>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</si>
  <si>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</si>
  <si>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</si>
  <si>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</si>
  <si>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</si>
  <si>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</si>
  <si>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</si>
  <si>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</si>
  <si>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</si>
  <si>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</si>
  <si>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</si>
  <si>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</si>
  <si>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</si>
  <si>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</si>
  <si>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</si>
  <si>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</si>
  <si>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</si>
  <si>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</si>
  <si>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</si>
  <si>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</si>
  <si>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</si>
  <si>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</si>
  <si>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</si>
  <si>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</si>
  <si>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</si>
  <si>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</si>
  <si>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</si>
  <si>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</si>
  <si>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</si>
  <si>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</si>
  <si>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</si>
  <si>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</si>
  <si>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</si>
  <si>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</si>
  <si>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</si>
  <si>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</si>
  <si>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</si>
  <si>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</si>
  <si>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</si>
  <si>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</si>
  <si>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</si>
  <si>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</si>
  <si>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</si>
  <si>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</si>
  <si>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</si>
  <si>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</si>
  <si>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</si>
  <si>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</si>
  <si>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</si>
  <si>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</si>
  <si>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</si>
  <si>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</si>
  <si>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</si>
  <si>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</si>
  <si>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</si>
  <si>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</si>
  <si>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</si>
  <si>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</si>
  <si>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</si>
  <si>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</si>
  <si>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</si>
  <si>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</si>
  <si>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</si>
  <si>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</si>
  <si>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</si>
  <si>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</si>
  <si>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</si>
  <si>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</si>
  <si>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</si>
  <si>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</si>
  <si>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</si>
  <si>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</si>
  <si>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</si>
  <si>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</si>
  <si>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</si>
  <si>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</si>
  <si>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</si>
  <si>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</si>
  <si>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</si>
  <si>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</si>
  <si>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</si>
  <si>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</si>
  <si>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</si>
  <si>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</si>
  <si>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</si>
  <si>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</si>
  <si>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</si>
  <si>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</si>
  <si>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</si>
  <si>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</si>
  <si>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</si>
  <si>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</si>
  <si>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</si>
  <si>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</si>
  <si>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</si>
  <si>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</si>
  <si>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</si>
  <si>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</si>
  <si>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</si>
  <si>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</si>
  <si>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</si>
  <si>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</si>
  <si>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</si>
  <si>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</si>
  <si>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</si>
  <si>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</si>
  <si>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</si>
  <si>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</si>
  <si>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</si>
  <si>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</si>
  <si>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</si>
  <si>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</si>
  <si>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</si>
  <si>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</si>
  <si>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</si>
  <si>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</si>
  <si>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</si>
  <si>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</si>
  <si>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</si>
  <si>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</si>
  <si>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</si>
  <si>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</si>
  <si>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</si>
  <si>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</si>
  <si>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</si>
  <si>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</si>
  <si>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</si>
  <si>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</si>
  <si>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</si>
  <si>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</si>
  <si>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</si>
  <si>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</si>
  <si>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</si>
  <si>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</si>
  <si>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</si>
  <si>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</si>
  <si>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</si>
  <si>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</si>
  <si>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</si>
  <si>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</si>
  <si>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</si>
  <si>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</si>
  <si>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</si>
  <si>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</si>
  <si>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</si>
  <si>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</si>
  <si>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</si>
  <si>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</si>
  <si>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</si>
  <si>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</si>
  <si>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</si>
  <si>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</si>
  <si>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</si>
  <si>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</si>
  <si>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</si>
  <si>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</si>
  <si>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</si>
  <si>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</si>
  <si>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</si>
  <si>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</si>
  <si>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</si>
  <si>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</si>
  <si>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</si>
  <si>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</si>
  <si>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</si>
  <si>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</si>
  <si>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</si>
  <si>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</si>
  <si>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</si>
  <si>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</si>
  <si>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</si>
  <si>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</si>
  <si>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</si>
  <si>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</si>
  <si>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</si>
  <si>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</si>
  <si>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</si>
  <si>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</si>
  <si>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</si>
  <si>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</si>
  <si>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</si>
  <si>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</si>
  <si>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</si>
  <si>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</si>
  <si>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</si>
  <si>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</si>
  <si>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</si>
  <si>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</si>
  <si>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</si>
  <si>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</si>
  <si>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</si>
  <si>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</si>
  <si>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</si>
  <si>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</si>
  <si>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</si>
  <si>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</si>
  <si>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</si>
  <si>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</si>
  <si>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</si>
  <si>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</si>
  <si>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</si>
  <si>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</si>
  <si>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</si>
  <si>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</si>
  <si>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</si>
  <si>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</si>
  <si>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</si>
  <si>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</si>
  <si>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</si>
  <si>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</si>
  <si>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</si>
  <si>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</si>
  <si>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</si>
  <si>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</si>
  <si>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</si>
  <si>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</si>
  <si>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</si>
  <si>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</si>
  <si>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</si>
  <si>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</si>
  <si>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</si>
  <si>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</si>
  <si>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</si>
  <si>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</si>
  <si>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</si>
  <si>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</si>
  <si>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</si>
  <si>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</si>
  <si>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</si>
  <si>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</si>
  <si>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</si>
  <si>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</si>
  <si>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</si>
  <si>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</si>
  <si>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</si>
  <si>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</si>
  <si>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</si>
  <si>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</si>
  <si>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</si>
  <si>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</si>
  <si>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</si>
  <si>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</si>
  <si>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</si>
  <si>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</si>
  <si>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</si>
  <si>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</si>
  <si>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</si>
  <si>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</si>
  <si>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</si>
  <si>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</si>
  <si>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</si>
  <si>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</si>
  <si>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</si>
  <si>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</si>
  <si>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</si>
  <si>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</si>
  <si>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</si>
  <si>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</si>
  <si>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</si>
  <si>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</si>
  <si>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</si>
  <si>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</si>
  <si>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</si>
  <si>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</si>
  <si>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</si>
  <si>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</si>
  <si>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</si>
  <si>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</si>
  <si>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</si>
  <si>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</si>
  <si>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</si>
  <si>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</si>
  <si>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</si>
  <si>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</si>
  <si>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</si>
  <si>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</si>
  <si>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</si>
  <si>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</si>
  <si>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</si>
  <si>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</si>
  <si>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</si>
  <si>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</si>
  <si>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</si>
  <si>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</si>
  <si>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</si>
  <si>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</si>
  <si>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</si>
  <si>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</si>
  <si>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</si>
  <si>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</si>
  <si>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</si>
  <si>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</si>
  <si>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</si>
  <si>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</si>
  <si>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</si>
  <si>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</si>
  <si>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</si>
  <si>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</si>
  <si>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</si>
  <si>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</si>
  <si>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</si>
  <si>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</si>
  <si>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</si>
  <si>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</si>
  <si>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</si>
  <si>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</si>
  <si>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</si>
  <si>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</si>
  <si>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</si>
  <si>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</si>
  <si>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</si>
  <si>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</si>
  <si>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</si>
  <si>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</si>
  <si>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</si>
  <si>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</si>
  <si>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</si>
  <si>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</si>
  <si>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</si>
  <si>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</si>
  <si>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</si>
  <si>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</si>
  <si>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</si>
  <si>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</si>
  <si>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</si>
  <si>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</si>
  <si>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</si>
  <si>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</si>
  <si>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</si>
  <si>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</si>
  <si>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</si>
  <si>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</si>
  <si>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</si>
  <si>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</si>
  <si>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</si>
  <si>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</si>
  <si>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</si>
  <si>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</si>
  <si>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</si>
  <si>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</si>
  <si>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</si>
  <si>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</si>
  <si>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</si>
  <si>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</si>
  <si>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</si>
  <si>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</si>
  <si>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</si>
  <si>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</si>
  <si>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</si>
  <si>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</si>
  <si>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</si>
  <si>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</si>
  <si>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</si>
  <si>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</si>
  <si>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</si>
  <si>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</si>
  <si>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</si>
  <si>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</si>
  <si>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</si>
  <si>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</si>
  <si>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</si>
  <si>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</si>
  <si>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</si>
  <si>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</si>
  <si>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</si>
  <si>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</si>
  <si>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</si>
  <si>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</si>
  <si>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</si>
  <si>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</si>
  <si>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</si>
  <si>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</si>
  <si>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</si>
  <si>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</si>
  <si>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</si>
  <si>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</si>
  <si>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</si>
  <si>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</si>
  <si>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</si>
  <si>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</si>
  <si>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</si>
  <si>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</si>
  <si>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</si>
  <si>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</si>
  <si>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</si>
  <si>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</si>
  <si>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</si>
  <si>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</si>
  <si>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</si>
  <si>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</si>
  <si>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</si>
  <si>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</si>
  <si>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</si>
  <si>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</si>
  <si>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</si>
  <si>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</si>
  <si>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</si>
  <si>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</si>
  <si>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</si>
  <si>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</si>
  <si>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</si>
  <si>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</si>
  <si>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</si>
  <si>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</si>
  <si>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</si>
  <si>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</si>
  <si>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</si>
  <si>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</si>
  <si>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</si>
  <si>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</si>
  <si>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</si>
  <si>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</si>
  <si>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</si>
  <si>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</si>
  <si>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</si>
  <si>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</si>
  <si>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</si>
  <si>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</si>
  <si>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</si>
  <si>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</si>
  <si>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</si>
  <si>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</si>
  <si>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</si>
  <si>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</si>
  <si>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</si>
  <si>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</si>
  <si>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</si>
  <si>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</si>
  <si>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</si>
  <si>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</si>
  <si>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</si>
  <si>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</si>
  <si>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</si>
  <si>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</si>
  <si>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</si>
  <si>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</si>
  <si>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</si>
  <si>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</si>
  <si>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</si>
  <si>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</si>
  <si>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</si>
  <si>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</si>
  <si>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</si>
  <si>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</si>
  <si>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</si>
  <si>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</si>
  <si>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</si>
  <si>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</si>
  <si>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</si>
  <si>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</si>
  <si>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</si>
  <si>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</si>
  <si>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</si>
  <si>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</si>
  <si>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</si>
  <si>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</si>
  <si>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</si>
  <si>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</si>
  <si>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</si>
  <si>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</si>
  <si>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</si>
  <si>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</si>
  <si>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</si>
  <si>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</si>
  <si>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</si>
  <si>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</si>
  <si>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</si>
  <si>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</si>
  <si>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</si>
  <si>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</si>
  <si>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</si>
  <si>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</si>
  <si>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</si>
  <si>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</si>
  <si>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</si>
  <si>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</si>
  <si>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</si>
  <si>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</si>
  <si>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</si>
  <si>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</si>
  <si>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</si>
  <si>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</si>
  <si>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</si>
  <si>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</si>
  <si>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</si>
  <si>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</si>
  <si>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</si>
  <si>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</si>
  <si>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</si>
  <si>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</si>
  <si>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</si>
  <si>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</si>
  <si>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</si>
  <si>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</si>
  <si>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</si>
  <si>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</si>
  <si>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</si>
  <si>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</si>
  <si>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</si>
  <si>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</si>
  <si>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</si>
  <si>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</si>
  <si>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</si>
  <si>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</si>
  <si>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</si>
  <si>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</si>
  <si>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</si>
  <si>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</si>
  <si>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</si>
  <si>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</si>
  <si>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</si>
  <si>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</si>
  <si>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</si>
  <si>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</si>
  <si>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</si>
  <si>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</si>
  <si>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</si>
  <si>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</si>
  <si>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</si>
  <si>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</si>
  <si>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</si>
  <si>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</si>
  <si>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</si>
  <si>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</si>
  <si>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</si>
  <si>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</si>
  <si>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</si>
  <si>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</si>
  <si>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</si>
  <si>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</si>
  <si>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</si>
  <si>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</si>
  <si>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</si>
  <si>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</si>
  <si>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</si>
  <si>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</si>
  <si>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</si>
  <si>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</si>
  <si>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</si>
  <si>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</si>
  <si>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</si>
  <si>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</si>
  <si>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</si>
  <si>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</si>
  <si>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</si>
  <si>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</si>
  <si>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</si>
  <si>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</si>
  <si>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</si>
  <si>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</si>
  <si>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</si>
  <si>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</si>
  <si>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</si>
  <si>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</si>
  <si>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</si>
  <si>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</si>
  <si>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</si>
  <si>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</si>
  <si>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</si>
  <si>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</si>
  <si>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</si>
  <si>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</si>
  <si>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</si>
  <si>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</si>
  <si>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</si>
  <si>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</si>
  <si>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</si>
  <si>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</si>
  <si>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</si>
  <si>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</si>
  <si>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</si>
  <si>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</si>
  <si>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</si>
  <si>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</si>
  <si>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</si>
  <si>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</si>
  <si>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</si>
  <si>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</si>
  <si>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</si>
  <si>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</si>
  <si>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</si>
  <si>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</si>
  <si>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</si>
  <si>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</si>
  <si>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</si>
  <si>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</si>
  <si>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</si>
  <si>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</si>
  <si>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</si>
  <si>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</si>
  <si>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</si>
  <si>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</si>
  <si>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</si>
  <si>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</si>
  <si>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</si>
  <si>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</si>
  <si>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</si>
  <si>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</si>
  <si>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</si>
  <si>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</si>
  <si>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</si>
  <si>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</si>
  <si>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</si>
  <si>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</si>
  <si>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</si>
  <si>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</si>
  <si>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</si>
  <si>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</si>
  <si>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</si>
  <si>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</si>
  <si>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</si>
  <si>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</si>
  <si>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</si>
  <si>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</si>
  <si>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</si>
  <si>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</si>
  <si>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</si>
  <si>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</si>
  <si>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</si>
  <si>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</si>
  <si>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</si>
  <si>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</si>
  <si>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</si>
  <si>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</si>
  <si>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</si>
  <si>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</si>
  <si>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</si>
  <si>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</si>
  <si>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</si>
  <si>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</si>
  <si>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</si>
  <si>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</si>
  <si>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</si>
  <si>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</si>
  <si>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</si>
  <si>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</si>
  <si>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</si>
  <si>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</si>
  <si>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</si>
  <si>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</si>
  <si>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</si>
  <si>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</si>
  <si>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</si>
  <si>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</si>
  <si>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</si>
  <si>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</si>
  <si>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</si>
  <si>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</si>
  <si>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</si>
  <si>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</si>
  <si>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</si>
  <si>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</si>
  <si>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</si>
  <si>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</si>
  <si>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</si>
  <si>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</si>
  <si>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</si>
  <si>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</si>
  <si>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</si>
  <si>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</si>
  <si>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</si>
  <si>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</si>
  <si>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</si>
  <si>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</si>
  <si>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</si>
  <si>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</si>
  <si>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</si>
  <si>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</si>
  <si>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</si>
  <si>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</si>
  <si>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</si>
  <si>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</si>
  <si>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</si>
  <si>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</si>
  <si>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</si>
  <si>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</si>
  <si>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</si>
  <si>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</si>
  <si>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</si>
  <si>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</si>
  <si>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</si>
  <si>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</si>
  <si>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</si>
  <si>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</si>
  <si>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</si>
  <si>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</si>
  <si>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</si>
  <si>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</si>
  <si>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</si>
  <si>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</si>
  <si>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</si>
  <si>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</si>
  <si>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</si>
  <si>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</si>
  <si>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</si>
  <si>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</si>
  <si>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</si>
  <si>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</si>
  <si>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</si>
  <si>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</si>
  <si>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</si>
  <si>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</si>
  <si>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</si>
  <si>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</si>
  <si>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</si>
  <si>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</si>
  <si>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</si>
  <si>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</si>
  <si>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</si>
  <si>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</si>
  <si>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</si>
  <si>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</si>
  <si>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</si>
  <si>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</si>
  <si>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</si>
  <si>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</si>
  <si>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</si>
  <si>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</si>
  <si>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</si>
  <si>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</si>
  <si>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</si>
  <si>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</si>
  <si>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</si>
  <si>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</si>
  <si>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</si>
  <si>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</si>
  <si>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</si>
  <si>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</si>
  <si>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</si>
  <si>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</si>
  <si>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</si>
  <si>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</si>
  <si>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</si>
  <si>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</si>
  <si>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</si>
  <si>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</si>
  <si>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</si>
  <si>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</si>
  <si>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</si>
  <si>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</si>
  <si>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</si>
  <si>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</si>
  <si>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</si>
  <si>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</si>
  <si>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</si>
  <si>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</si>
  <si>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</si>
  <si>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</si>
  <si>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</si>
  <si>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</si>
  <si>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</si>
  <si>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</si>
  <si>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</si>
  <si>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</si>
  <si>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</si>
  <si>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</si>
  <si>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</si>
  <si>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</si>
  <si>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</si>
  <si>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</si>
  <si>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</si>
  <si>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</si>
  <si>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</si>
  <si>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</si>
  <si>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</si>
  <si>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</si>
  <si>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</si>
  <si>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</si>
  <si>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</si>
  <si>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</si>
  <si>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</si>
  <si>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</si>
  <si>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</si>
  <si>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</si>
  <si>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</si>
  <si>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</si>
  <si>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</si>
  <si>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</si>
  <si>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</si>
  <si>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</si>
  <si>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</si>
  <si>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</si>
  <si>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</si>
  <si>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</si>
  <si>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</si>
  <si>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</si>
  <si>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</si>
  <si>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</si>
  <si>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</si>
  <si>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</si>
  <si>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</si>
  <si>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</si>
  <si>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</si>
  <si>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</si>
  <si>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</si>
  <si>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</si>
  <si>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</si>
  <si>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</si>
  <si>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</si>
  <si>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</si>
  <si>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</si>
  <si>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</si>
  <si>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</si>
  <si>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</si>
  <si>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</si>
  <si>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</si>
  <si>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</si>
  <si>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</si>
  <si>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</si>
  <si>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</si>
  <si>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</si>
  <si>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</si>
  <si>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</si>
  <si>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</si>
  <si>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</si>
  <si>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</si>
  <si>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</si>
  <si>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</si>
  <si>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</si>
  <si>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</si>
  <si>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</si>
  <si>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</si>
  <si>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</si>
  <si>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</si>
  <si>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</si>
  <si>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</si>
  <si>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</si>
  <si>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</si>
  <si>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</si>
  <si>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</si>
  <si>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</si>
  <si>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</si>
  <si>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</si>
  <si>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</si>
  <si>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</si>
  <si>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</si>
  <si>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</si>
  <si>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</si>
  <si>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</si>
  <si>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</si>
  <si>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</si>
  <si>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</si>
  <si>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</si>
  <si>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</si>
  <si>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</si>
  <si>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</si>
  <si>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</si>
  <si>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</si>
  <si>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</si>
  <si>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</si>
  <si>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</si>
  <si>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</si>
  <si>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</si>
  <si>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</si>
  <si>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</si>
  <si>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</si>
  <si>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</si>
  <si>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</si>
  <si>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</si>
  <si>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</si>
  <si>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</si>
  <si>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</si>
  <si>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</si>
  <si>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</si>
  <si>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</si>
  <si>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</si>
  <si>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</si>
  <si>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</si>
  <si>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</si>
  <si>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</si>
  <si>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</si>
  <si>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</si>
  <si>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</si>
  <si>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</si>
  <si>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</si>
  <si>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</si>
  <si>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</si>
  <si>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</si>
  <si>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</si>
  <si>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</si>
  <si>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</si>
  <si>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</si>
  <si>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</si>
  <si>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</si>
  <si>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</si>
  <si>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</si>
  <si>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</si>
  <si>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</si>
  <si>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</si>
  <si>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</si>
  <si>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</si>
  <si>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</si>
  <si>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</si>
  <si>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</si>
  <si>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</si>
  <si>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</si>
  <si>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</si>
  <si>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</si>
  <si>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</si>
  <si>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</si>
  <si>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</si>
  <si>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</si>
  <si>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</si>
  <si>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</si>
  <si>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</si>
  <si>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</si>
  <si>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</si>
  <si>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</si>
  <si>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</si>
  <si>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</si>
  <si>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</si>
  <si>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</si>
  <si>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</si>
  <si>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</si>
  <si>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</si>
  <si>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</si>
  <si>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</si>
  <si>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</si>
  <si>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</si>
  <si>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</si>
  <si>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</si>
  <si>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</si>
  <si>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</si>
  <si>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</si>
  <si>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</si>
  <si>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</si>
  <si>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</si>
  <si>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</si>
  <si>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</si>
  <si>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</si>
  <si>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</si>
  <si>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</si>
  <si>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</si>
  <si>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</si>
  <si>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</si>
  <si>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</si>
  <si>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</si>
  <si>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</si>
  <si>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</si>
  <si>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</si>
  <si>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</si>
  <si>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</si>
  <si>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</si>
  <si>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</si>
  <si>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</si>
  <si>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</si>
  <si>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</si>
  <si>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</si>
  <si>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</si>
  <si>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</si>
  <si>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</si>
  <si>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</si>
  <si>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</si>
  <si>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</si>
  <si>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</si>
  <si>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</si>
  <si>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</si>
  <si>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</si>
  <si>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</si>
  <si>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</si>
  <si>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</si>
  <si>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</si>
  <si>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</si>
  <si>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</si>
  <si>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</si>
  <si>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</si>
  <si>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</si>
  <si>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</si>
  <si>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</si>
  <si>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</si>
  <si>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</si>
  <si>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</si>
  <si>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</si>
  <si>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</si>
  <si>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</si>
  <si>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</si>
  <si>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</si>
  <si>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</si>
  <si>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</si>
  <si>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</si>
  <si>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</si>
  <si>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</si>
  <si>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</si>
  <si>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</si>
  <si>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</si>
  <si>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</si>
  <si>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</si>
  <si>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</si>
  <si>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</si>
  <si>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</si>
  <si>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</si>
  <si>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</si>
  <si>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</si>
  <si>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</si>
  <si>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</si>
  <si>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</si>
  <si>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</si>
  <si>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</si>
  <si>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</si>
  <si>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</si>
  <si>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</si>
  <si>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</si>
  <si>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</si>
  <si>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</si>
  <si>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</si>
  <si>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</si>
  <si>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</si>
  <si>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</si>
  <si>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</si>
  <si>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</si>
  <si>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</si>
  <si>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</si>
  <si>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</si>
  <si>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</si>
  <si>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</si>
  <si>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</si>
  <si>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</si>
  <si>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</si>
  <si>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</si>
  <si>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</si>
  <si>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</si>
  <si>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</si>
  <si>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</si>
  <si>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</si>
  <si>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</si>
  <si>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</si>
  <si>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</si>
  <si>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</si>
  <si>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</si>
  <si>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</si>
  <si>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</si>
  <si>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</si>
  <si>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</si>
  <si>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</si>
  <si>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</si>
  <si>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</si>
  <si>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</si>
  <si>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</si>
  <si>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</si>
  <si>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</si>
  <si>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</si>
  <si>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</si>
  <si>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</si>
  <si>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</si>
  <si>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</si>
  <si>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</si>
  <si>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</si>
  <si>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</si>
  <si>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</si>
  <si>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</si>
  <si>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</si>
  <si>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</si>
  <si>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</si>
  <si>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</si>
  <si>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</si>
  <si>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</si>
  <si>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</si>
  <si>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</si>
  <si>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</si>
  <si>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</si>
  <si>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</si>
  <si>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</si>
  <si>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</si>
  <si>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</si>
  <si>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</si>
  <si>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</si>
  <si>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</si>
  <si>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</si>
  <si>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</si>
  <si>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</si>
  <si>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</si>
  <si>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</si>
  <si>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</si>
  <si>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</si>
  <si>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</si>
  <si>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</si>
  <si>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</si>
  <si>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</si>
  <si>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</si>
  <si>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</si>
  <si>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</si>
  <si>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</si>
  <si>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</si>
  <si>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</si>
  <si>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</si>
  <si>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</si>
  <si>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</si>
  <si>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</si>
  <si>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</si>
  <si>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</si>
  <si>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</si>
  <si>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</si>
  <si>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</si>
  <si>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</si>
  <si>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</si>
  <si>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</si>
  <si>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</si>
  <si>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</si>
  <si>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</si>
  <si>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</si>
  <si>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</si>
  <si>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</si>
  <si>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</si>
  <si>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</si>
  <si>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</si>
  <si>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</si>
  <si>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</si>
  <si>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</si>
  <si>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</si>
  <si>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</si>
  <si>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</si>
  <si>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</si>
  <si>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</si>
  <si>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</si>
  <si>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</si>
  <si>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</si>
  <si>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</si>
  <si>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</si>
  <si>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</si>
  <si>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</si>
  <si>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</si>
  <si>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</si>
  <si>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</si>
  <si>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</si>
  <si>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</si>
  <si>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</si>
  <si>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</si>
  <si>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</si>
  <si>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</si>
  <si>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</si>
  <si>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</si>
  <si>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</si>
  <si>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</si>
  <si>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</si>
  <si>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</si>
  <si>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</si>
  <si>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</si>
  <si>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</si>
  <si>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</si>
  <si>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</si>
  <si>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</si>
  <si>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</si>
  <si>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</si>
  <si>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</si>
  <si>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</si>
  <si>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</si>
  <si>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</si>
  <si>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</si>
  <si>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</si>
  <si>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</si>
  <si>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</si>
  <si>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</si>
  <si>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</si>
  <si>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</si>
  <si>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</si>
  <si>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</si>
  <si>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</si>
  <si>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</si>
  <si>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</si>
  <si>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</si>
  <si>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</si>
  <si>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</si>
  <si>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</si>
  <si>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</si>
  <si>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</si>
  <si>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</si>
  <si>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</si>
  <si>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</si>
  <si>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</si>
  <si>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</si>
  <si>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</si>
  <si>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</si>
  <si>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</si>
  <si>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</si>
  <si>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</si>
  <si>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</si>
  <si>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</si>
  <si>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</si>
  <si>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</si>
  <si>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</si>
  <si>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</si>
  <si>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</si>
  <si>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</si>
  <si>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</si>
  <si>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</si>
  <si>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</si>
  <si>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</si>
  <si>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</si>
  <si>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</si>
  <si>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</si>
  <si>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</si>
  <si>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</si>
  <si>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</si>
  <si>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</si>
  <si>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</si>
  <si>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</si>
  <si>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</si>
  <si>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</si>
  <si>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</si>
  <si>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</si>
  <si>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</si>
  <si>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</si>
  <si>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</si>
  <si>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</si>
  <si>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</si>
  <si>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</si>
  <si>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</si>
  <si>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</si>
  <si>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</si>
  <si>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</si>
  <si>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</si>
  <si>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</si>
  <si>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</si>
  <si>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</si>
  <si>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</si>
  <si>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</si>
  <si>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</si>
  <si>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</si>
  <si>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</si>
  <si>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</si>
  <si>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</si>
  <si>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</si>
  <si>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</si>
  <si>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</si>
  <si>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</si>
  <si>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</si>
  <si>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</si>
  <si>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</si>
  <si>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</si>
  <si>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</si>
  <si>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</si>
  <si>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</si>
  <si>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</si>
  <si>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</si>
  <si>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</si>
  <si>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</si>
  <si>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</si>
  <si>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</si>
  <si>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</si>
  <si>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</si>
  <si>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</si>
  <si>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</si>
  <si>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</si>
  <si>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</si>
  <si>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</si>
  <si>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</si>
  <si>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</si>
  <si>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</si>
  <si>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</si>
  <si>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</si>
  <si>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</si>
  <si>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</si>
  <si>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</si>
  <si>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</si>
  <si>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</si>
  <si>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</si>
  <si>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</si>
  <si>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</si>
  <si>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</si>
  <si>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</si>
  <si>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</si>
  <si>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</si>
  <si>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</si>
  <si>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</si>
  <si>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</si>
  <si>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</si>
  <si>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</si>
  <si>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</si>
  <si>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</si>
  <si>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</si>
  <si>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</si>
  <si>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</si>
  <si>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</si>
  <si>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</si>
  <si>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</si>
  <si>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</si>
  <si>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</si>
  <si>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</si>
  <si>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</si>
  <si>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</si>
  <si>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</si>
  <si>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</si>
  <si>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</si>
  <si>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</si>
  <si>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</si>
  <si>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</si>
  <si>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</si>
  <si>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</si>
  <si>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</si>
  <si>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</si>
  <si>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</si>
  <si>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</si>
  <si>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</si>
  <si>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</si>
  <si>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</si>
  <si>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</si>
  <si>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</si>
  <si>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</si>
  <si>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</si>
  <si>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</si>
  <si>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</si>
  <si>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</si>
  <si>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</si>
  <si>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</si>
  <si>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</si>
  <si>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</si>
  <si>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</si>
  <si>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</si>
  <si>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</si>
  <si>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</si>
  <si>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</si>
  <si>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</si>
  <si>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</si>
  <si>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</si>
  <si>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</si>
  <si>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</si>
  <si>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</si>
  <si>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</si>
  <si>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</si>
  <si>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</si>
  <si>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</si>
  <si>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</si>
  <si>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</si>
  <si>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</si>
  <si>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</si>
  <si>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</si>
  <si>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</si>
  <si>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</si>
  <si>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</si>
  <si>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</si>
  <si>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</si>
  <si>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</si>
  <si>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</si>
  <si>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</si>
  <si>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</si>
  <si>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</si>
  <si>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</si>
  <si>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</si>
  <si>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</si>
  <si>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</si>
  <si>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</si>
  <si>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</si>
  <si>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</si>
  <si>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</si>
  <si>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</si>
  <si>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</si>
  <si>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</si>
  <si>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</si>
  <si>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</si>
  <si>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</si>
  <si>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</si>
  <si>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</si>
  <si>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</si>
  <si>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</si>
  <si>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</si>
  <si>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</si>
  <si>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</si>
  <si>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</si>
  <si>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</si>
  <si>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</si>
  <si>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</si>
  <si>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</si>
  <si>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</si>
  <si>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</si>
  <si>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</si>
  <si>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</si>
  <si>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</si>
  <si>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</si>
  <si>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</si>
  <si>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</si>
  <si>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</si>
  <si>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</si>
  <si>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</si>
  <si>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</si>
  <si>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</si>
  <si>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</si>
  <si>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</si>
  <si>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</si>
  <si>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</si>
  <si>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</si>
  <si>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</si>
  <si>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</si>
  <si>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</si>
  <si>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</si>
  <si>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</si>
  <si>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</si>
  <si>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</si>
  <si>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</si>
  <si>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</si>
  <si>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</si>
  <si>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</si>
  <si>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</si>
  <si>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</si>
  <si>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</si>
  <si>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</si>
  <si>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</si>
  <si>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</si>
  <si>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</si>
  <si>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</si>
  <si>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</si>
  <si>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</si>
  <si>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</si>
  <si>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</si>
  <si>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</si>
  <si>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</si>
  <si>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</si>
  <si>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</si>
  <si>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</si>
  <si>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</si>
  <si>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</si>
  <si>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</si>
  <si>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</si>
  <si>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</si>
  <si>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</si>
  <si>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</si>
  <si>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</si>
  <si>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</si>
  <si>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</si>
  <si>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</si>
  <si>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</si>
  <si>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</si>
  <si>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</si>
  <si>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</si>
  <si>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</si>
  <si>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</si>
  <si>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</si>
  <si>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</si>
  <si>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</si>
  <si>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</si>
  <si>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</si>
  <si>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</si>
  <si>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</si>
  <si>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</si>
  <si>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</si>
  <si>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</si>
  <si>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</si>
  <si>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</si>
  <si>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</si>
  <si>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</si>
  <si>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</si>
  <si>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</si>
  <si>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</si>
  <si>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</si>
  <si>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</si>
  <si>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</si>
  <si>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</si>
  <si>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</si>
  <si>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</si>
  <si>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</si>
  <si>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</si>
  <si>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</si>
  <si>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</si>
  <si>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</si>
  <si>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</si>
  <si>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</si>
  <si>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</si>
  <si>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</si>
  <si>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</si>
  <si>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</si>
  <si>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</si>
  <si>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</si>
  <si>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</si>
  <si>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</si>
  <si>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</si>
  <si>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</si>
  <si>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</si>
  <si>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</si>
  <si>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</si>
  <si>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</si>
  <si>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</si>
  <si>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</si>
  <si>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</si>
  <si>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</si>
  <si>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</si>
  <si>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</si>
  <si>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</si>
  <si>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</si>
  <si>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</si>
  <si>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</si>
  <si>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</si>
  <si>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</si>
  <si>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</si>
  <si>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</si>
  <si>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</si>
  <si>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</si>
  <si>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</si>
  <si>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</si>
  <si>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</si>
  <si>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</si>
  <si>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</si>
  <si>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</si>
  <si>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</si>
  <si>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</si>
  <si>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</si>
  <si>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</si>
  <si>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</si>
  <si>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</si>
  <si>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</si>
  <si>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</si>
  <si>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</si>
  <si>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</si>
  <si>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</si>
  <si>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</si>
  <si>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</si>
  <si>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</si>
  <si>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</si>
  <si>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</si>
  <si>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</si>
  <si>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</si>
  <si>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</si>
  <si>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</si>
  <si>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</si>
  <si>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</si>
  <si>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</si>
  <si>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</si>
  <si>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</si>
  <si>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</si>
  <si>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</si>
  <si>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</si>
  <si>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</si>
  <si>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</si>
  <si>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</si>
  <si>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</si>
  <si>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</si>
  <si>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</si>
  <si>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</si>
  <si>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</si>
  <si>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</si>
  <si>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</si>
  <si>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</si>
  <si>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</si>
  <si>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</si>
  <si>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</si>
  <si>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</si>
  <si>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</si>
  <si>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</si>
  <si>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</si>
  <si>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</si>
  <si>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</si>
  <si>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</si>
  <si>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</si>
  <si>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</si>
  <si>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</si>
  <si>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</si>
  <si>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</si>
  <si>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</si>
  <si>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</si>
  <si>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</si>
  <si>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</si>
  <si>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</si>
  <si>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</si>
  <si>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</si>
  <si>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</si>
  <si>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</si>
  <si>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</si>
  <si>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</si>
  <si>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</si>
  <si>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</si>
  <si>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</si>
  <si>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</si>
  <si>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</si>
  <si>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</si>
  <si>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</si>
  <si>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</si>
  <si>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</si>
  <si>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</si>
  <si>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</si>
  <si>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</si>
  <si>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</si>
  <si>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</si>
  <si>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</si>
  <si>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</si>
  <si>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</si>
  <si>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</si>
  <si>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</si>
  <si>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</si>
  <si>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</si>
  <si>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</si>
  <si>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</si>
  <si>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</si>
  <si>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</si>
  <si>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</si>
  <si>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</si>
  <si>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</si>
  <si>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</si>
  <si>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</si>
  <si>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</si>
  <si>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</si>
  <si>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</si>
  <si>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</si>
  <si>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</si>
  <si>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</si>
  <si>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</si>
  <si>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</si>
  <si>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</si>
  <si>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</si>
  <si>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</si>
  <si>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</si>
  <si>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</si>
  <si>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</si>
  <si>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</si>
  <si>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</si>
  <si>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</si>
  <si>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</si>
  <si>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</si>
  <si>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</si>
  <si>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</si>
  <si>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</si>
  <si>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</si>
  <si>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</si>
  <si>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</si>
  <si>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</si>
  <si>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</si>
  <si>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</si>
  <si>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</si>
  <si>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</si>
  <si>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</si>
  <si>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</si>
  <si>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</si>
  <si>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</si>
  <si>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</si>
  <si>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</si>
  <si>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</si>
  <si>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</si>
  <si>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</si>
  <si>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</si>
  <si>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</si>
  <si>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</si>
  <si>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</si>
  <si>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</si>
  <si>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</si>
  <si>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</si>
  <si>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</si>
  <si>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</si>
  <si>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</si>
  <si>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</si>
  <si>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</si>
  <si>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</si>
  <si>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</si>
  <si>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</si>
  <si>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</si>
  <si>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</si>
  <si>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</si>
  <si>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</si>
  <si>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</si>
  <si>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</si>
  <si>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</si>
  <si>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</si>
  <si>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</si>
  <si>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</si>
  <si>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</si>
  <si>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</si>
  <si>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</si>
  <si>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</si>
  <si>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</si>
  <si>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</si>
  <si>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</si>
  <si>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</si>
  <si>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</si>
  <si>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</si>
  <si>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</si>
  <si>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</si>
  <si>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</si>
  <si>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</si>
  <si>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</si>
  <si>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</si>
  <si>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</si>
  <si>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</si>
  <si>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</si>
  <si>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</si>
  <si>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</si>
  <si>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</si>
  <si>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</si>
  <si>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</si>
  <si>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</si>
  <si>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</si>
  <si>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</si>
  <si>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</si>
  <si>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</si>
  <si>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</si>
  <si>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</si>
  <si>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</si>
  <si>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</si>
  <si>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</si>
  <si>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</si>
  <si>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</si>
  <si>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</si>
  <si>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</si>
  <si>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</si>
  <si>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</si>
  <si>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</si>
  <si>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</si>
  <si>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</si>
  <si>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</si>
  <si>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</si>
  <si>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</si>
  <si>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</si>
  <si>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</si>
  <si>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</si>
  <si>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</si>
  <si>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</si>
  <si>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</si>
  <si>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</si>
  <si>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</si>
  <si>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</si>
  <si>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</si>
  <si>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</si>
  <si>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</si>
  <si>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</si>
  <si>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</si>
  <si>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</si>
  <si>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</si>
  <si>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</si>
  <si>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</si>
  <si>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</si>
  <si>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</si>
  <si>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</si>
  <si>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</si>
  <si>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</si>
  <si>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</si>
  <si>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</si>
  <si>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</si>
  <si>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</si>
  <si>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</si>
  <si>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</si>
  <si>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</si>
  <si>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</si>
  <si>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</si>
  <si>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</si>
  <si>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</si>
  <si>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</si>
  <si>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</si>
  <si>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</si>
  <si>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</si>
  <si>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</si>
  <si>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</si>
  <si>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</si>
  <si>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</si>
  <si>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</si>
  <si>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</si>
  <si>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</si>
  <si>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</si>
  <si>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</si>
  <si>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</si>
  <si>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</si>
  <si>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</si>
  <si>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</si>
  <si>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</si>
  <si>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</si>
  <si>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</si>
  <si>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</si>
  <si>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</si>
  <si>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</si>
  <si>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</si>
  <si>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</si>
  <si>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</si>
  <si>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</si>
  <si>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</si>
  <si>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</si>
  <si>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</si>
  <si>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</si>
  <si>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</si>
  <si>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</si>
  <si>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</si>
  <si>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</si>
  <si>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</si>
  <si>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</si>
  <si>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</si>
  <si>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</si>
  <si>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</si>
  <si>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</si>
  <si>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</si>
  <si>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</si>
  <si>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</si>
  <si>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</si>
  <si>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</si>
  <si>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</si>
  <si>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</si>
  <si>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</si>
  <si>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</si>
  <si>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</si>
  <si>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</si>
  <si>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</si>
  <si>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</si>
  <si>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</si>
  <si>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</si>
  <si>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</si>
  <si>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</si>
  <si>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</si>
  <si>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</si>
  <si>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</si>
  <si>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</si>
  <si>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</si>
  <si>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</si>
  <si>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</si>
  <si>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</si>
  <si>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</si>
  <si>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</si>
  <si>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</si>
  <si>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</si>
  <si>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</si>
  <si>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</si>
  <si>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</si>
  <si>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</si>
  <si>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</si>
  <si>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</si>
  <si>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</si>
  <si>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</si>
  <si>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</si>
  <si>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</si>
  <si>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</si>
  <si>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</si>
  <si>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</si>
  <si>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</si>
  <si>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</si>
  <si>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</si>
  <si>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</si>
  <si>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</si>
  <si>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</si>
  <si>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</si>
  <si>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</si>
  <si>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</si>
  <si>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</si>
  <si>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</si>
  <si>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</si>
  <si>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</si>
  <si>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</si>
  <si>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</si>
  <si>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</si>
  <si>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</si>
  <si>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</si>
  <si>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</si>
  <si>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</si>
  <si>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</si>
  <si>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</si>
  <si>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</si>
  <si>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</si>
  <si>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</si>
  <si>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</si>
  <si>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</si>
  <si>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</si>
  <si>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</si>
  <si>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</si>
  <si>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</si>
  <si>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</si>
  <si>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</si>
  <si>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</si>
  <si>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</si>
  <si>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</si>
  <si>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</si>
  <si>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</si>
  <si>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</si>
  <si>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</si>
  <si>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</si>
  <si>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</si>
  <si>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</si>
  <si>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</si>
  <si>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</si>
  <si>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</si>
  <si>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</si>
  <si>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</si>
  <si>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</si>
  <si>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</si>
  <si>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</si>
  <si>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</si>
  <si>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</si>
  <si>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</si>
  <si>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</si>
  <si>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</si>
  <si>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</si>
  <si>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</si>
  <si>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</si>
  <si>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</si>
  <si>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</si>
  <si>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</si>
  <si>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</si>
  <si>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</si>
  <si>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</si>
  <si>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</si>
  <si>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</si>
  <si>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</si>
  <si>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</si>
  <si>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</si>
  <si>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</si>
  <si>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</si>
  <si>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</si>
  <si>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</si>
  <si>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</si>
  <si>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</si>
  <si>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</si>
  <si>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</si>
  <si>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</si>
  <si>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</si>
  <si>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</si>
  <si>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</si>
  <si>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</si>
  <si>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</si>
  <si>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</si>
  <si>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</si>
  <si>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</si>
  <si>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</si>
  <si>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</si>
  <si>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</si>
  <si>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</si>
  <si>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</si>
  <si>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</si>
  <si>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</si>
  <si>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</si>
  <si>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</si>
  <si>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</si>
  <si>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</si>
  <si>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</si>
  <si>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</si>
  <si>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</si>
  <si>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</si>
  <si>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</si>
  <si>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</si>
  <si>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</si>
  <si>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</si>
  <si>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</si>
  <si>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</si>
  <si>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</si>
  <si>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</si>
  <si>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</si>
  <si>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</si>
  <si>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</si>
  <si>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</si>
  <si>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</si>
  <si>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</si>
  <si>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</si>
  <si>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</si>
  <si>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</si>
  <si>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</si>
  <si>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</si>
  <si>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</si>
  <si>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</si>
  <si>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</si>
  <si>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</si>
  <si>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</si>
  <si>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</si>
  <si>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</si>
  <si>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</si>
  <si>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</si>
  <si>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</si>
  <si>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</si>
  <si>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</si>
  <si>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</si>
  <si>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</si>
  <si>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</si>
  <si>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</si>
  <si>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</si>
  <si>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</si>
  <si>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</si>
  <si>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</si>
  <si>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</si>
  <si>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</si>
  <si>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</si>
  <si>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</si>
  <si>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</si>
  <si>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</si>
  <si>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</si>
  <si>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</si>
  <si>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</si>
  <si>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</si>
  <si>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</si>
  <si>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</si>
  <si>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</si>
  <si>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</si>
  <si>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</si>
  <si>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</si>
  <si>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</si>
  <si>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</si>
  <si>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</si>
  <si>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</si>
  <si>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</si>
  <si>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</si>
  <si>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</si>
  <si>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</si>
  <si>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</si>
  <si>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</si>
  <si>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</si>
  <si>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</si>
  <si>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</si>
  <si>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</si>
  <si>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</si>
  <si>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</si>
  <si>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</si>
  <si>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</si>
  <si>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</si>
  <si>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</si>
  <si>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</si>
  <si>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</si>
  <si>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</si>
  <si>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</si>
  <si>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</si>
  <si>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</si>
  <si>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</si>
  <si>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</si>
  <si>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</si>
  <si>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</si>
  <si>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</si>
  <si>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</si>
  <si>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</si>
  <si>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</si>
  <si>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</si>
  <si>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</si>
  <si>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</si>
  <si>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</si>
  <si>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</si>
  <si>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</si>
  <si>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</si>
  <si>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</si>
  <si>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</si>
  <si>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</si>
  <si>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</si>
  <si>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</si>
  <si>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</si>
  <si>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</si>
  <si>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</si>
  <si>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</si>
  <si>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</si>
  <si>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</si>
  <si>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</si>
  <si>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</si>
  <si>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</si>
  <si>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</si>
  <si>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</si>
  <si>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</si>
  <si>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</si>
  <si>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</si>
  <si>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</si>
  <si>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</si>
  <si>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</si>
  <si>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</si>
  <si>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</si>
  <si>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</si>
  <si>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</si>
  <si>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</si>
  <si>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</si>
  <si>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</si>
  <si>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</si>
  <si>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</si>
  <si>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</si>
  <si>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</si>
  <si>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</si>
  <si>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</si>
  <si>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</si>
  <si>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</si>
  <si>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</si>
  <si>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</si>
  <si>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</si>
  <si>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</si>
  <si>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</si>
  <si>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</si>
  <si>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</si>
  <si>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</si>
  <si>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</si>
  <si>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</si>
  <si>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</si>
  <si>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</si>
  <si>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</si>
  <si>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</si>
  <si>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</si>
  <si>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</si>
  <si>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</si>
  <si>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</si>
  <si>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</si>
  <si>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</si>
  <si>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</si>
  <si>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</si>
  <si>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</si>
  <si>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</si>
  <si>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</si>
  <si>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</si>
  <si>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</si>
  <si>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</si>
  <si>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</si>
  <si>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</si>
  <si>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</si>
  <si>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</si>
  <si>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</si>
  <si>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</si>
  <si>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</si>
  <si>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</si>
  <si>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</si>
  <si>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</si>
  <si>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</si>
  <si>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</si>
  <si>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</si>
  <si>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</si>
  <si>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</si>
  <si>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</si>
  <si>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</si>
  <si>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</si>
  <si>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</si>
  <si>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</si>
  <si>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</si>
  <si>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</si>
  <si>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</si>
  <si>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</si>
  <si>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</si>
  <si>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</si>
  <si>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</si>
  <si>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</si>
  <si>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</si>
  <si>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</si>
  <si>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</si>
  <si>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</si>
  <si>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</si>
  <si>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</si>
  <si>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</si>
  <si>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</si>
  <si>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</si>
  <si>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</si>
  <si>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</si>
  <si>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</si>
  <si>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</si>
  <si>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</si>
  <si>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</si>
  <si>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</si>
  <si>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</si>
  <si>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</si>
  <si>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</si>
  <si>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</si>
  <si>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</si>
  <si>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</si>
  <si>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</si>
  <si>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</si>
  <si>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</si>
  <si>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</si>
  <si>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</si>
  <si>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</si>
  <si>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</si>
  <si>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</si>
  <si>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</si>
  <si>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</si>
  <si>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</si>
  <si>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</si>
  <si>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</si>
  <si>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</si>
  <si>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</si>
  <si>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</si>
  <si>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</si>
  <si>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</si>
  <si>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</si>
  <si>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</si>
  <si>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</si>
  <si>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</si>
  <si>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</si>
  <si>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</si>
  <si>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</si>
  <si>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</si>
  <si>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</si>
  <si>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</si>
  <si>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</si>
  <si>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</si>
  <si>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</si>
  <si>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</si>
  <si>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</si>
  <si>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</si>
  <si>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</si>
  <si>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</si>
  <si>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</si>
  <si>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</si>
  <si>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</si>
  <si>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</si>
  <si>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</si>
  <si>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</si>
  <si>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</si>
  <si>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</si>
  <si>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</si>
  <si>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</si>
  <si>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</si>
  <si>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</si>
  <si>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</si>
  <si>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</si>
  <si>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</si>
  <si>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</si>
  <si>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</si>
  <si>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</si>
  <si>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</si>
  <si>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</si>
  <si>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</si>
  <si>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</si>
  <si>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</si>
  <si>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</si>
  <si>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</si>
  <si>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</si>
  <si>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</si>
  <si>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</si>
  <si>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</si>
  <si>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</si>
  <si>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</si>
  <si>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</si>
  <si>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</si>
  <si>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</si>
  <si>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</si>
  <si>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</si>
  <si>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</si>
  <si>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</si>
  <si>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</si>
  <si>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</si>
  <si>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</si>
  <si>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</si>
  <si>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</si>
  <si>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</si>
  <si>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</si>
  <si>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</si>
  <si>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</si>
  <si>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</si>
  <si>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</si>
  <si>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</si>
  <si>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</si>
  <si>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</si>
  <si>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</si>
  <si>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</si>
  <si>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</si>
  <si>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</si>
  <si>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</si>
  <si>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</si>
  <si>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</si>
  <si>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</si>
  <si>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</si>
  <si>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</si>
  <si>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</si>
  <si>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</si>
  <si>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</si>
  <si>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</si>
  <si>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</si>
  <si>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</si>
  <si>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</si>
  <si>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</si>
  <si>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</si>
  <si>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</si>
  <si>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</si>
  <si>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</si>
  <si>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</si>
  <si>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</si>
  <si>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</si>
  <si>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</si>
  <si>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</si>
  <si>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</si>
  <si>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</si>
  <si>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</si>
  <si>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</si>
  <si>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</si>
  <si>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</si>
  <si>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</si>
  <si>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</si>
  <si>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</si>
  <si>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</si>
  <si>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</si>
  <si>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</si>
  <si>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</si>
  <si>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</si>
  <si>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</si>
  <si>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</si>
  <si>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</si>
  <si>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</si>
  <si>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</si>
  <si>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</si>
  <si>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</si>
  <si>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</si>
  <si>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</si>
  <si>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</si>
  <si>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</si>
  <si>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</si>
  <si>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</si>
  <si>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</si>
  <si>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</si>
  <si>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</si>
  <si>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</si>
  <si>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</si>
  <si>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</si>
  <si>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</si>
  <si>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</si>
  <si>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</si>
  <si>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</si>
  <si>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</si>
  <si>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</si>
  <si>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</si>
  <si>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</si>
  <si>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</si>
  <si>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</si>
  <si>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</si>
  <si>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</si>
  <si>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</si>
  <si>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</si>
  <si>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</si>
  <si>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</si>
  <si>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</si>
  <si>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</si>
  <si>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</si>
  <si>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</si>
  <si>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</si>
  <si>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</si>
  <si>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</si>
  <si>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</si>
  <si>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</si>
  <si>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</si>
  <si>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</si>
  <si>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</si>
  <si>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</si>
  <si>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</si>
  <si>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</si>
  <si>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</si>
  <si>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</si>
  <si>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</si>
  <si>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</si>
  <si>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</si>
  <si>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</si>
  <si>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</si>
  <si>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</si>
  <si>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</si>
  <si>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</si>
  <si>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</si>
  <si>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</si>
  <si>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</si>
  <si>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</si>
  <si>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</si>
  <si>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</si>
  <si>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</si>
  <si>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</si>
  <si>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</si>
  <si>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</si>
  <si>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</si>
  <si>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</si>
  <si>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</si>
  <si>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</si>
  <si>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</si>
  <si>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</si>
  <si>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</si>
  <si>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</si>
  <si>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</si>
  <si>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</si>
  <si>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</si>
  <si>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</si>
  <si>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</si>
  <si>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</si>
  <si>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</si>
  <si>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</si>
  <si>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</si>
  <si>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</si>
  <si>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</si>
  <si>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</si>
  <si>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</si>
  <si>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</si>
  <si>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</si>
  <si>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</si>
  <si>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</si>
  <si>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</si>
  <si>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</si>
  <si>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</si>
  <si>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</si>
  <si>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</si>
  <si>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</si>
  <si>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</si>
  <si>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</si>
  <si>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</si>
  <si>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</si>
  <si>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</si>
  <si>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</si>
  <si>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</si>
  <si>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</si>
  <si>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</si>
  <si>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</si>
  <si>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</si>
  <si>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</si>
  <si>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</si>
  <si>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</si>
  <si>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</si>
  <si>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</si>
  <si>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</si>
  <si>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</si>
  <si>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</si>
  <si>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</si>
  <si>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</si>
  <si>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</si>
  <si>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</si>
  <si>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</si>
  <si>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</si>
  <si>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</si>
  <si>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</si>
  <si>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</si>
  <si>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</si>
  <si>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</si>
  <si>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</si>
  <si>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</si>
  <si>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</si>
  <si>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</si>
  <si>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</si>
  <si>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</si>
  <si>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</si>
  <si>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</si>
  <si>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</si>
  <si>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</si>
  <si>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</si>
  <si>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</si>
  <si>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</si>
  <si>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</si>
  <si>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</si>
  <si>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</si>
  <si>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</si>
  <si>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</si>
  <si>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</si>
  <si>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</si>
  <si>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</si>
  <si>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</si>
  <si>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</si>
  <si>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</si>
  <si>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</si>
  <si>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</si>
  <si>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</si>
  <si>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</si>
  <si>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</si>
  <si>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</si>
  <si>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</si>
  <si>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</si>
  <si>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</si>
  <si>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</si>
  <si>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</si>
  <si>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</si>
  <si>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</si>
  <si>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</si>
  <si>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</si>
  <si>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</si>
  <si>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</si>
  <si>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</si>
  <si>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</si>
  <si>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</si>
  <si>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</si>
  <si>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</si>
  <si>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</si>
  <si>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</si>
  <si>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</si>
  <si>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</si>
  <si>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</si>
  <si>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</si>
  <si>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</si>
  <si>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</si>
  <si>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</si>
  <si>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</si>
  <si>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</si>
  <si>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</si>
  <si>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</si>
  <si>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</si>
  <si>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</si>
  <si>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</si>
  <si>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</si>
  <si>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</si>
  <si>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</si>
  <si>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</si>
  <si>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</si>
  <si>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</si>
  <si>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</si>
  <si>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</si>
  <si>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</si>
  <si>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</si>
  <si>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</si>
  <si>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</si>
  <si>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</si>
  <si>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</si>
  <si>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</si>
  <si>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</si>
  <si>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</si>
  <si>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</si>
  <si>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</si>
  <si>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</si>
  <si>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</si>
  <si>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</si>
  <si>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</si>
  <si>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</si>
  <si>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</si>
  <si>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</si>
  <si>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</si>
  <si>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</si>
  <si>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</si>
  <si>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</si>
  <si>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</si>
  <si>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</si>
  <si>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</si>
  <si>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</si>
  <si>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</si>
  <si>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</si>
  <si>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</si>
  <si>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</si>
  <si>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</si>
  <si>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</si>
  <si>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</si>
  <si>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</si>
  <si>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</si>
  <si>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</si>
  <si>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</si>
  <si>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</si>
  <si>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</si>
  <si>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</si>
  <si>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</si>
  <si>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</si>
  <si>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</si>
  <si>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</si>
  <si>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</si>
  <si>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</si>
  <si>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</si>
  <si>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</si>
  <si>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</si>
  <si>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</si>
  <si>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</si>
  <si>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</si>
  <si>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</si>
  <si>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</si>
  <si>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</si>
  <si>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</si>
  <si>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</si>
  <si>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</si>
  <si>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</si>
  <si>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</si>
  <si>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</si>
  <si>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</si>
  <si>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</si>
  <si>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</si>
  <si>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</si>
  <si>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</si>
  <si>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</si>
  <si>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</si>
  <si>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</si>
  <si>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</si>
  <si>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</si>
  <si>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</si>
  <si>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</si>
  <si>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</si>
  <si>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</si>
  <si>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</si>
  <si>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</si>
  <si>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</si>
  <si>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</si>
  <si>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</si>
  <si>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</si>
  <si>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</si>
  <si>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</si>
  <si>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</si>
  <si>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</si>
  <si>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</si>
  <si>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</si>
  <si>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</si>
  <si>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</si>
  <si>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</si>
  <si>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</si>
  <si>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</si>
  <si>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</si>
  <si>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</si>
  <si>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</si>
  <si>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</si>
  <si>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</si>
  <si>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</si>
  <si>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</si>
  <si>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</si>
  <si>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</si>
  <si>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</si>
  <si>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</si>
  <si>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</si>
  <si>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</si>
  <si>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</si>
  <si>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</si>
  <si>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</si>
  <si>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</si>
  <si>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</si>
  <si>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</si>
  <si>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</si>
  <si>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</si>
  <si>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</si>
  <si>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</si>
  <si>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</si>
  <si>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</si>
  <si>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</si>
  <si>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</si>
  <si>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</si>
  <si>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</si>
  <si>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</si>
  <si>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</si>
  <si>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</si>
  <si>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</si>
  <si>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</si>
  <si>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</si>
  <si>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</si>
  <si>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</si>
  <si>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</si>
  <si>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</si>
  <si>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</si>
  <si>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</si>
  <si>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</si>
  <si>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</si>
  <si>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</si>
  <si>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</si>
  <si>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</si>
  <si>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</si>
  <si>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</si>
  <si>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</si>
  <si>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</si>
  <si>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</si>
  <si>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</si>
  <si>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</si>
  <si>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</si>
  <si>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</si>
  <si>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</si>
  <si>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</si>
  <si>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</si>
  <si>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</si>
  <si>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</si>
  <si>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</si>
  <si>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</si>
  <si>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</si>
  <si>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</si>
  <si>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</si>
  <si>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</si>
  <si>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</si>
  <si>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</si>
  <si>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</si>
  <si>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</si>
  <si>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</si>
  <si>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</si>
  <si>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</si>
  <si>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</si>
  <si>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</si>
  <si>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</si>
  <si>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</si>
  <si>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</si>
  <si>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</si>
  <si>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</si>
  <si>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</si>
  <si>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</si>
  <si>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</si>
  <si>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</si>
  <si>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</si>
  <si>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</si>
  <si>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</si>
  <si>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</si>
  <si>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</si>
  <si>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</si>
  <si>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</si>
  <si>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</si>
  <si>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</si>
  <si>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</si>
  <si>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</si>
  <si>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</si>
  <si>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</si>
  <si>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</si>
  <si>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</si>
  <si>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</si>
  <si>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</si>
  <si>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</si>
  <si>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</si>
  <si>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</si>
  <si>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</si>
  <si>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</si>
  <si>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</si>
  <si>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</si>
  <si>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</si>
  <si>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</si>
  <si>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</si>
  <si>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</si>
  <si>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</si>
  <si>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</si>
  <si>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</si>
  <si>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</si>
  <si>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</si>
  <si>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</si>
  <si>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</si>
  <si>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</si>
  <si>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</si>
  <si>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</si>
  <si>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</si>
  <si>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</si>
  <si>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</si>
  <si>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</si>
  <si>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</si>
  <si>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</si>
  <si>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</si>
  <si>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</si>
  <si>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</si>
  <si>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</si>
  <si>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</si>
  <si>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</si>
  <si>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</si>
  <si>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</si>
  <si>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</si>
  <si>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</si>
  <si>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</si>
  <si>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</si>
  <si>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</si>
  <si>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</si>
  <si>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</si>
  <si>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</si>
  <si>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</si>
  <si>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</si>
  <si>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</si>
  <si>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</si>
  <si>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</si>
  <si>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</si>
  <si>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</si>
  <si>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</si>
  <si>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</si>
  <si>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</si>
  <si>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</si>
  <si>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</si>
  <si>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</si>
  <si>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</si>
  <si>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</si>
  <si>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</si>
  <si>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</si>
  <si>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</si>
  <si>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</si>
  <si>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</si>
  <si>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</si>
  <si>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</si>
  <si>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</si>
  <si>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</si>
  <si>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</si>
  <si>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</si>
  <si>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</si>
  <si>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</si>
  <si>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</si>
  <si>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</si>
  <si>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</si>
  <si>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</si>
  <si>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</si>
  <si>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</si>
  <si>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</si>
  <si>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</si>
  <si>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</si>
  <si>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</si>
  <si>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</si>
  <si>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</si>
  <si>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</si>
  <si>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</si>
  <si>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</si>
  <si>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</si>
  <si>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</si>
  <si>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</si>
  <si>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</si>
  <si>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</si>
  <si>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</si>
  <si>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</si>
  <si>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</si>
  <si>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</si>
  <si>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</si>
  <si>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</si>
  <si>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</si>
  <si>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</si>
  <si>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</si>
  <si>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</si>
  <si>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</si>
  <si>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</si>
  <si>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</si>
  <si>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</si>
  <si>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</si>
  <si>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</si>
  <si>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</si>
  <si>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</si>
  <si>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</si>
  <si>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</si>
  <si>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</si>
  <si>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</si>
  <si>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</si>
  <si>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</si>
  <si>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</si>
  <si>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</si>
  <si>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</si>
  <si>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</si>
  <si>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</si>
  <si>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</si>
  <si>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</si>
  <si>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</si>
  <si>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</si>
  <si>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</si>
  <si>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</si>
  <si>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</si>
  <si>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</si>
  <si>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</si>
  <si>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</si>
  <si>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</si>
  <si>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</si>
  <si>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</si>
  <si>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</si>
  <si>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</si>
  <si>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</si>
  <si>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</si>
  <si>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</si>
  <si>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</si>
  <si>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</si>
  <si>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</si>
  <si>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</si>
  <si>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</si>
  <si>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</si>
  <si>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</si>
  <si>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</si>
  <si>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</si>
  <si>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</si>
  <si>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</si>
  <si>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</si>
  <si>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</si>
  <si>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</si>
  <si>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</si>
  <si>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</si>
  <si>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</si>
  <si>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</si>
  <si>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</si>
  <si>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</si>
  <si>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</si>
  <si>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</si>
  <si>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</si>
  <si>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</si>
  <si>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</si>
  <si>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</si>
  <si>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</si>
  <si>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</si>
  <si>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</si>
  <si>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</si>
  <si>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</si>
  <si>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</si>
  <si>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</si>
  <si>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</si>
  <si>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</si>
  <si>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</si>
  <si>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</si>
  <si>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</si>
  <si>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</si>
  <si>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</si>
  <si>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</si>
  <si>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</si>
  <si>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</si>
  <si>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</si>
  <si>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</si>
  <si>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</si>
  <si>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</si>
  <si>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</si>
  <si>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</si>
  <si>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</si>
  <si>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</si>
  <si>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</si>
  <si>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</si>
  <si>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</si>
  <si>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</si>
  <si>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</si>
  <si>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</si>
  <si>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</si>
  <si>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</si>
  <si>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</si>
  <si>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</si>
  <si>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</si>
  <si>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</si>
  <si>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</si>
  <si>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</si>
  <si>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</si>
  <si>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</si>
  <si>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</si>
  <si>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</si>
  <si>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</si>
  <si>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</si>
  <si>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</si>
  <si>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</si>
  <si>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</si>
  <si>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</si>
  <si>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</si>
  <si>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</si>
  <si>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</si>
  <si>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</si>
  <si>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</si>
  <si>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</si>
  <si>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</si>
  <si>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</si>
  <si>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</si>
  <si>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</si>
  <si>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</si>
  <si>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</si>
  <si>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</si>
  <si>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</si>
  <si>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</si>
  <si>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</si>
  <si>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</si>
  <si>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</si>
  <si>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</si>
  <si>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</si>
  <si>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</si>
  <si>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</si>
  <si>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</si>
  <si>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</si>
  <si>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</si>
  <si>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</si>
  <si>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</si>
  <si>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</si>
  <si>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</si>
  <si>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</si>
  <si>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</si>
  <si>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</si>
  <si>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</si>
  <si>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</si>
  <si>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</si>
  <si>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</si>
  <si>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</si>
  <si>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</si>
  <si>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</si>
  <si>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</si>
  <si>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</si>
  <si>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</si>
  <si>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</si>
  <si>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</si>
  <si>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</si>
  <si>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</si>
  <si>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</si>
  <si>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</si>
  <si>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</si>
  <si>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</si>
  <si>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</si>
  <si>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</si>
  <si>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</si>
  <si>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</si>
  <si>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</si>
  <si>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</si>
  <si>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</si>
  <si>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</si>
  <si>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</si>
  <si>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</si>
  <si>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</si>
  <si>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</si>
  <si>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</si>
  <si>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</si>
  <si>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</si>
  <si>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</si>
  <si>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</si>
  <si>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</si>
  <si>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</si>
  <si>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</si>
  <si>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</si>
  <si>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</si>
  <si>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</si>
  <si>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</si>
  <si>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</si>
  <si>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</si>
  <si>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</si>
  <si>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</si>
  <si>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</si>
  <si>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</si>
  <si>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</si>
  <si>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</si>
  <si>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</si>
  <si>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</si>
  <si>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</si>
  <si>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</si>
  <si>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</si>
  <si>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</si>
  <si>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</si>
  <si>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</si>
  <si>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</si>
  <si>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</si>
  <si>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</si>
  <si>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</si>
  <si>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</si>
  <si>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</si>
  <si>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</si>
  <si>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</si>
  <si>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</si>
  <si>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</si>
  <si>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</si>
  <si>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</si>
  <si>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</si>
  <si>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</si>
  <si>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</si>
  <si>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</si>
  <si>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</si>
  <si>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</si>
  <si>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</si>
  <si>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</si>
  <si>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</si>
  <si>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</si>
  <si>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</si>
  <si>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</si>
  <si>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</si>
  <si>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</si>
  <si>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</si>
  <si>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</si>
  <si>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</si>
  <si>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</si>
  <si>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</si>
  <si>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</si>
  <si>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</si>
  <si>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</si>
  <si>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</si>
  <si>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</si>
  <si>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</si>
  <si>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</si>
  <si>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</si>
  <si>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</si>
  <si>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</si>
  <si>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</si>
  <si>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</si>
  <si>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</si>
  <si>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</si>
  <si>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</si>
  <si>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</si>
  <si>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</si>
  <si>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</si>
  <si>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</si>
  <si>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</si>
  <si>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</si>
  <si>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</si>
  <si>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</si>
  <si>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</si>
  <si>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</si>
  <si>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</si>
  <si>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</si>
  <si>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</si>
  <si>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</si>
  <si>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</si>
  <si>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</si>
  <si>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</si>
  <si>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</si>
  <si>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</si>
  <si>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</si>
  <si>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</si>
  <si>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</si>
  <si>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</si>
  <si>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</si>
  <si>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</si>
  <si>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</si>
  <si>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</si>
  <si>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</si>
  <si>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</si>
  <si>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</si>
  <si>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</si>
  <si>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</si>
  <si>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</si>
  <si>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</si>
  <si>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</si>
  <si>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</si>
  <si>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</si>
  <si>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</si>
  <si>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</si>
  <si>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</si>
  <si>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</si>
  <si>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</si>
  <si>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</si>
  <si>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</si>
  <si>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</si>
  <si>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</si>
  <si>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</si>
  <si>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</si>
  <si>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</si>
  <si>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</si>
  <si>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</si>
  <si>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</si>
  <si>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</si>
  <si>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</si>
  <si>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</si>
  <si>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</si>
  <si>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</si>
  <si>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</si>
  <si>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</si>
  <si>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</si>
  <si>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</si>
  <si>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</si>
  <si>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</si>
  <si>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</si>
  <si>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</si>
  <si>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</si>
  <si>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</si>
  <si>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</si>
  <si>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</si>
  <si>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</si>
  <si>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</si>
  <si>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</si>
  <si>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</si>
  <si>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</si>
  <si>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</si>
  <si>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</si>
  <si>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</si>
  <si>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</si>
  <si>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</si>
  <si>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</si>
  <si>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</si>
  <si>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</si>
  <si>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</si>
  <si>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</si>
  <si>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</si>
  <si>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</si>
  <si>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</si>
  <si>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</si>
  <si>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</si>
  <si>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</si>
  <si>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</si>
  <si>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</si>
  <si>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</si>
  <si>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</si>
  <si>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</si>
  <si>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</si>
  <si>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</si>
  <si>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</si>
  <si>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</si>
  <si>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</si>
  <si>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</si>
  <si>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</si>
  <si>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</si>
  <si>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</si>
  <si>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</si>
  <si>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</si>
  <si>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</si>
  <si>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</si>
  <si>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</si>
  <si>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</si>
  <si>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</si>
  <si>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</si>
  <si>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</si>
  <si>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</si>
  <si>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</si>
  <si>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</si>
  <si>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</si>
  <si>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</si>
  <si>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</si>
  <si>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</si>
  <si>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</si>
  <si>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</si>
  <si>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</si>
  <si>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</si>
  <si>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</si>
  <si>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</si>
  <si>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</si>
  <si>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</si>
  <si>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</si>
  <si>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</si>
  <si>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</si>
  <si>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</si>
  <si>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</si>
  <si>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</si>
  <si>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</si>
  <si>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</si>
  <si>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</si>
  <si>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</si>
  <si>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</si>
  <si>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</si>
  <si>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</si>
  <si>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</si>
  <si>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</si>
  <si>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</si>
  <si>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</si>
  <si>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</si>
  <si>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</si>
  <si>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</si>
  <si>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</si>
  <si>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</si>
  <si>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</si>
  <si>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</si>
  <si>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</si>
  <si>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</si>
  <si>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</si>
  <si>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</si>
  <si>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</si>
  <si>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</si>
  <si>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</si>
  <si>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</si>
  <si>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</si>
  <si>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</si>
  <si>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</si>
  <si>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</si>
  <si>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</si>
  <si>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</si>
  <si>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</si>
  <si>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</si>
  <si>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</si>
  <si>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</si>
  <si>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</si>
  <si>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</si>
  <si>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</si>
  <si>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</si>
  <si>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</si>
  <si>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</si>
  <si>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</si>
  <si>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</si>
  <si>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</si>
  <si>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</si>
  <si>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</si>
  <si>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</si>
  <si>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</si>
  <si>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</si>
  <si>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</si>
  <si>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</si>
  <si>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</si>
  <si>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</si>
  <si>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</si>
  <si>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</si>
  <si>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</si>
  <si>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</si>
  <si>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</si>
  <si>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</si>
  <si>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</si>
  <si>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</si>
  <si>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</si>
  <si>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</si>
  <si>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</si>
  <si>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</si>
  <si>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</si>
  <si>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</si>
  <si>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</si>
  <si>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</si>
  <si>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</si>
  <si>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</si>
  <si>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</si>
  <si>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</si>
  <si>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</si>
  <si>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</si>
  <si>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</si>
  <si>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</si>
  <si>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</si>
  <si>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</si>
  <si>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</si>
  <si>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</si>
  <si>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</si>
  <si>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</si>
  <si>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</si>
  <si>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</si>
  <si>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</si>
  <si>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</si>
  <si>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</si>
  <si>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</si>
  <si>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</si>
  <si>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</si>
  <si>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</si>
  <si>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</si>
  <si>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</si>
  <si>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</si>
  <si>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</si>
  <si>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</si>
  <si>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</si>
  <si>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</si>
  <si>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</si>
  <si>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</si>
  <si>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</si>
  <si>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</si>
  <si>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</si>
  <si>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</si>
  <si>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</si>
  <si>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</si>
  <si>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</si>
  <si>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</si>
  <si>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</si>
  <si>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</si>
  <si>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</si>
  <si>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</si>
  <si>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</si>
  <si>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</si>
  <si>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</si>
  <si>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</si>
  <si>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</si>
  <si>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</si>
  <si>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</si>
  <si>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</si>
  <si>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</si>
  <si>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</si>
  <si>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</si>
  <si>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</si>
  <si>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</si>
  <si>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</si>
  <si>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</si>
  <si>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</si>
  <si>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</si>
  <si>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</si>
  <si>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</si>
  <si>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</si>
  <si>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</si>
  <si>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</si>
  <si>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</si>
  <si>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</si>
  <si>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</si>
  <si>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</si>
  <si>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</si>
  <si>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</si>
  <si>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</si>
  <si>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</si>
  <si>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</si>
  <si>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</si>
  <si>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</si>
  <si>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</si>
  <si>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</si>
  <si>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</si>
  <si>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</si>
  <si>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</si>
  <si>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</si>
  <si>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</si>
  <si>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</si>
  <si>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</si>
  <si>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</si>
  <si>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</si>
  <si>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</si>
  <si>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</si>
  <si>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</si>
  <si>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</si>
  <si>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</si>
  <si>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</si>
  <si>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</si>
  <si>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</si>
  <si>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</si>
  <si>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</si>
  <si>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</si>
  <si>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</si>
  <si>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</si>
  <si>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</si>
  <si>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</si>
  <si>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</si>
  <si>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</si>
  <si>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</si>
  <si>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</si>
  <si>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</si>
  <si>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</si>
  <si>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</si>
  <si>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</si>
  <si>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</si>
  <si>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</si>
  <si>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</si>
  <si>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</si>
  <si>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</si>
  <si>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</si>
  <si>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</si>
  <si>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</si>
  <si>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</si>
  <si>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</si>
  <si>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</si>
  <si>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</si>
  <si>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</si>
  <si>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</si>
  <si>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</si>
  <si>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</si>
  <si>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</si>
  <si>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</si>
  <si>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</si>
  <si>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</si>
  <si>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</si>
  <si>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</si>
  <si>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</si>
  <si>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</si>
  <si>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</si>
  <si>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</si>
  <si>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</si>
  <si>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</si>
  <si>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</si>
  <si>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</si>
  <si>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</si>
  <si>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</si>
  <si>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</si>
  <si>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</si>
  <si>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</si>
  <si>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</si>
  <si>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</si>
  <si>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</si>
  <si>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</si>
  <si>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</si>
  <si>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</si>
  <si>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</si>
  <si>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</si>
  <si>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</si>
  <si>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</si>
  <si>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</si>
  <si>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</si>
  <si>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</si>
  <si>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</si>
  <si>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</si>
  <si>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</si>
  <si>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</si>
  <si>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</si>
  <si>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</si>
  <si>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</si>
  <si>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</si>
  <si>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</si>
  <si>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</si>
  <si>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</si>
  <si>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</si>
  <si>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</si>
  <si>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</si>
  <si>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</si>
  <si>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</si>
  <si>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</si>
  <si>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</si>
  <si>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</si>
  <si>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</si>
  <si>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</si>
  <si>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</si>
  <si>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</si>
  <si>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</si>
  <si>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</si>
  <si>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</si>
  <si>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</si>
  <si>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</si>
  <si>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</si>
  <si>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</si>
  <si>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</si>
  <si>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</si>
  <si>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</si>
  <si>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</si>
  <si>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</si>
  <si>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</si>
  <si>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</si>
  <si>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</si>
  <si>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</si>
  <si>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</si>
  <si>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</si>
  <si>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</si>
  <si>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</si>
  <si>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</si>
  <si>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</si>
  <si>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</si>
  <si>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</si>
  <si>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</si>
  <si>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</si>
  <si>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</si>
  <si>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</si>
  <si>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</si>
  <si>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</si>
  <si>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</si>
  <si>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</si>
  <si>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</si>
  <si>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</si>
  <si>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</si>
  <si>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</si>
  <si>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</si>
  <si>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</si>
  <si>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</si>
  <si>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</si>
  <si>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</si>
  <si>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</si>
  <si>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</si>
  <si>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</si>
  <si>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</si>
  <si>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</si>
  <si>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</si>
  <si>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</si>
  <si>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</si>
  <si>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</si>
  <si>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</si>
  <si>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</si>
  <si>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</si>
  <si>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</si>
  <si>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</si>
  <si>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</si>
  <si>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</si>
  <si>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</si>
  <si>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</si>
  <si>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</si>
  <si>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</si>
  <si>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</si>
  <si>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</si>
  <si>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</si>
  <si>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</si>
  <si>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</si>
  <si>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</si>
  <si>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</si>
  <si>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</si>
  <si>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</si>
  <si>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</si>
  <si>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</si>
  <si>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</si>
  <si>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</si>
  <si>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</si>
  <si>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</si>
  <si>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</si>
  <si>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</si>
  <si>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</si>
  <si>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</si>
  <si>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</si>
  <si>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</si>
  <si>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</si>
  <si>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</si>
  <si>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</si>
  <si>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</si>
  <si>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</si>
  <si>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</si>
  <si>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</si>
  <si>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</si>
  <si>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</si>
  <si>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</si>
  <si>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</si>
  <si>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</si>
  <si>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</si>
  <si>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</si>
  <si>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</si>
  <si>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</si>
  <si>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</si>
  <si>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</si>
  <si>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</si>
  <si>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</si>
  <si>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</si>
  <si>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</si>
  <si>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</si>
  <si>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</si>
  <si>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</si>
  <si>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</si>
  <si>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</si>
  <si>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</si>
  <si>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</si>
  <si>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</si>
  <si>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</si>
  <si>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</si>
  <si>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</si>
  <si>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</si>
  <si>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</si>
  <si>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</si>
  <si>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</si>
  <si>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</si>
  <si>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</si>
  <si>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</si>
  <si>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</si>
  <si>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</si>
  <si>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</si>
  <si>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</si>
  <si>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</si>
  <si>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</si>
  <si>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</si>
  <si>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</si>
  <si>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</si>
  <si>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</si>
  <si>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</si>
  <si>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</si>
  <si>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</si>
  <si>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</si>
  <si>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</si>
  <si>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</si>
  <si>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</si>
  <si>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</si>
  <si>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</si>
  <si>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</si>
  <si>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</si>
  <si>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</si>
  <si>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</si>
  <si>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</si>
  <si>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</si>
  <si>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</si>
  <si>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</si>
  <si>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</si>
  <si>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</si>
  <si>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</si>
  <si>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</si>
  <si>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</si>
  <si>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</si>
  <si>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</si>
  <si>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</si>
  <si>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</si>
  <si>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</si>
  <si>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</si>
  <si>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</si>
  <si>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</si>
  <si>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</si>
  <si>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</si>
  <si>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</si>
  <si>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</si>
  <si>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</si>
  <si>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</si>
  <si>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</si>
  <si>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</si>
  <si>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</si>
  <si>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</si>
  <si>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</si>
  <si>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</si>
  <si>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</si>
  <si>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</si>
  <si>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</si>
  <si>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</si>
  <si>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</si>
  <si>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</si>
  <si>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</si>
  <si>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</si>
  <si>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</si>
  <si>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</si>
  <si>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</si>
  <si>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</si>
  <si>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</si>
  <si>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</si>
  <si>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</si>
  <si>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</si>
  <si>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</si>
  <si>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</si>
  <si>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</si>
  <si>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</si>
  <si>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</si>
  <si>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</si>
  <si>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</si>
  <si>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</si>
  <si>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</si>
  <si>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</si>
  <si>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</si>
  <si>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</si>
  <si>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</si>
  <si>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</si>
  <si>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</si>
  <si>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</si>
  <si>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</si>
  <si>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</si>
  <si>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</si>
  <si>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</si>
  <si>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</si>
  <si>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</si>
  <si>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</si>
  <si>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</si>
  <si>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</si>
  <si>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</si>
  <si>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</si>
  <si>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</si>
  <si>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</si>
  <si>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</si>
  <si>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</si>
  <si>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</si>
  <si>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</si>
  <si>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</si>
  <si>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</si>
  <si>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</si>
  <si>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</si>
  <si>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</si>
  <si>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</si>
  <si>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</si>
  <si>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</si>
  <si>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</si>
  <si>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</si>
  <si>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</si>
  <si>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</si>
  <si>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</si>
  <si>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</si>
  <si>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</si>
  <si>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</si>
  <si>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</si>
  <si>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</si>
  <si>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</si>
  <si>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</si>
  <si>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</si>
  <si>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</si>
  <si>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</si>
  <si>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</si>
  <si>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</si>
  <si>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</si>
  <si>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</si>
  <si>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</si>
  <si>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</si>
  <si>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</si>
  <si>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</si>
  <si>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</si>
  <si>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</si>
  <si>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</si>
  <si>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</si>
  <si>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</si>
  <si>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</si>
  <si>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</si>
  <si>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</si>
  <si>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</si>
  <si>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</si>
  <si>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</si>
  <si>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</si>
  <si>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</si>
  <si>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</si>
  <si>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</si>
  <si>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</si>
  <si>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</si>
  <si>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</si>
  <si>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</si>
  <si>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</si>
  <si>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</si>
  <si>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</si>
  <si>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</si>
  <si>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</si>
  <si>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</si>
  <si>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</si>
  <si>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</si>
  <si>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</si>
  <si>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</si>
  <si>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</si>
  <si>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</si>
  <si>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</si>
  <si>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</si>
  <si>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</si>
  <si>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</si>
  <si>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</si>
  <si>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</si>
  <si>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</si>
  <si>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</si>
  <si>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</si>
  <si>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</si>
  <si>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</si>
  <si>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</si>
  <si>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</si>
  <si>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</si>
  <si>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</si>
  <si>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</si>
  <si>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</si>
  <si>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</si>
  <si>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</si>
  <si>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</si>
  <si>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</si>
  <si>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</si>
  <si>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</si>
  <si>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</si>
  <si>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</si>
  <si>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</si>
  <si>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</si>
  <si>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</si>
  <si>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</si>
  <si>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</si>
  <si>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</si>
  <si>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</si>
  <si>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</si>
  <si>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</si>
  <si>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</si>
  <si>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</si>
  <si>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</si>
  <si>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</si>
  <si>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</si>
  <si>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</si>
  <si>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</si>
  <si>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</si>
  <si>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</si>
  <si>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</si>
  <si>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</si>
  <si>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</si>
  <si>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</si>
  <si>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</si>
  <si>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</si>
  <si>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</si>
  <si>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</si>
  <si>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</si>
  <si>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</si>
  <si>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</si>
  <si>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</si>
  <si>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</si>
  <si>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</si>
  <si>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</si>
  <si>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</si>
  <si>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</si>
  <si>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</si>
  <si>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</si>
  <si>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</si>
  <si>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</si>
  <si>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</si>
  <si>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</si>
  <si>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</si>
  <si>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</si>
  <si>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</si>
  <si>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</si>
  <si>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</si>
  <si>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</si>
  <si>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</si>
  <si>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</si>
  <si>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</si>
  <si>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</si>
  <si>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</si>
  <si>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</si>
  <si>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</si>
  <si>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</si>
  <si>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</si>
  <si>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</si>
  <si>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</si>
  <si>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</si>
  <si>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</si>
  <si>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</si>
  <si>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</si>
  <si>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</si>
  <si>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</si>
  <si>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</si>
  <si>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</si>
  <si>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</si>
  <si>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</si>
  <si>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</si>
  <si>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</si>
  <si>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</si>
  <si>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</si>
  <si>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</si>
  <si>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</si>
  <si>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</si>
  <si>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</si>
  <si>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</si>
  <si>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</si>
  <si>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</si>
  <si>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</si>
  <si>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</si>
  <si>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</si>
  <si>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</si>
  <si>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</si>
  <si>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</si>
  <si>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</si>
  <si>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</si>
  <si>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</si>
  <si>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</si>
  <si>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</si>
  <si>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</si>
  <si>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</si>
  <si>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</si>
  <si>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</si>
  <si>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</si>
  <si>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</si>
  <si>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</si>
  <si>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</si>
  <si>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</si>
  <si>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</si>
  <si>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</si>
  <si>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</si>
  <si>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</si>
  <si>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</si>
  <si>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</si>
  <si>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</si>
  <si>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</si>
  <si>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</si>
  <si>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</si>
  <si>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</si>
  <si>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</si>
  <si>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</si>
  <si>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</si>
  <si>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</si>
  <si>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</si>
  <si>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</si>
  <si>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</si>
  <si>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</si>
  <si>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</si>
  <si>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</si>
  <si>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</si>
  <si>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</si>
  <si>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</si>
  <si>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</si>
  <si>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</si>
  <si>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</si>
  <si>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</si>
  <si>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</si>
  <si>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</si>
  <si>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</si>
  <si>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</si>
  <si>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</si>
  <si>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</si>
  <si>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</si>
  <si>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</si>
  <si>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</si>
  <si>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</si>
  <si>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</si>
  <si>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</si>
  <si>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</si>
  <si>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</si>
  <si>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</si>
  <si>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</si>
  <si>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</si>
  <si>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</si>
  <si>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</si>
  <si>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</si>
  <si>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</si>
  <si>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</si>
  <si>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</si>
  <si>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</si>
  <si>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</si>
  <si>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</si>
  <si>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</si>
  <si>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</si>
  <si>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</si>
  <si>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</si>
  <si>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</si>
  <si>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</si>
  <si>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</si>
  <si>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</si>
  <si>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</si>
  <si>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</si>
  <si>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</si>
  <si>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</si>
  <si>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</si>
  <si>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</si>
  <si>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</si>
  <si>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</si>
  <si>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</si>
  <si>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</si>
  <si>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</si>
  <si>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</si>
  <si>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</si>
  <si>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</si>
  <si>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</si>
  <si>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</si>
  <si>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</si>
  <si>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</si>
  <si>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</si>
  <si>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</si>
  <si>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</si>
  <si>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</si>
  <si>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</si>
  <si>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</si>
  <si>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</si>
  <si>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</si>
  <si>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</si>
  <si>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</si>
  <si>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</si>
  <si>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</si>
  <si>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</si>
  <si>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</si>
  <si>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</si>
  <si>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</si>
  <si>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</si>
  <si>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</si>
  <si>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</si>
  <si>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</si>
  <si>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</si>
  <si>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</si>
  <si>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</si>
  <si>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</si>
  <si>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</si>
  <si>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</si>
  <si>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</si>
  <si>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</si>
  <si>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</si>
  <si>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</si>
  <si>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</si>
  <si>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</si>
  <si>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</si>
  <si>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</si>
  <si>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</si>
  <si>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</si>
  <si>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</si>
  <si>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</si>
  <si>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</si>
  <si>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</si>
  <si>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</si>
  <si>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</si>
  <si>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</si>
  <si>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</si>
  <si>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</si>
  <si>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</si>
  <si>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</si>
  <si>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</si>
  <si>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</si>
  <si>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</si>
  <si>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</si>
  <si>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</si>
  <si>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</si>
  <si>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</si>
  <si>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</si>
  <si>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</si>
  <si>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</si>
  <si>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</si>
  <si>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</si>
  <si>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</si>
  <si>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</si>
  <si>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</si>
  <si>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</si>
  <si>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</si>
  <si>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</si>
  <si>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</si>
  <si>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</si>
  <si>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</si>
  <si>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</si>
  <si>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</si>
  <si>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</si>
  <si>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</si>
  <si>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</si>
  <si>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</si>
  <si>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</si>
  <si>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</si>
  <si>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</si>
  <si>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</si>
  <si>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</si>
  <si>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</si>
  <si>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</si>
  <si>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</si>
  <si>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</si>
  <si>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</si>
  <si>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</si>
  <si>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</si>
  <si>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</si>
  <si>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</si>
  <si>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</si>
  <si>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</si>
  <si>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</si>
  <si>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</si>
  <si>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</si>
  <si>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</si>
  <si>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</si>
  <si>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</si>
  <si>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</si>
  <si>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</si>
  <si>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</si>
  <si>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</si>
  <si>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</si>
  <si>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</si>
  <si>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</si>
  <si>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</si>
  <si>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</si>
  <si>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</si>
  <si>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</si>
  <si>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</si>
  <si>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</si>
  <si>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</si>
  <si>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</si>
  <si>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</si>
  <si>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</si>
  <si>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</si>
  <si>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</si>
  <si>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</si>
  <si>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</si>
  <si>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</si>
  <si>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</si>
  <si>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</si>
  <si>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</si>
  <si>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</si>
  <si>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</si>
  <si>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</si>
  <si>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</si>
  <si>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</si>
  <si>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</si>
  <si>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</si>
  <si>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</si>
  <si>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</si>
  <si>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</si>
  <si>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</si>
  <si>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</si>
  <si>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</si>
  <si>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</si>
  <si>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</si>
  <si>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</si>
  <si>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</si>
  <si>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</si>
  <si>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</si>
  <si>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</si>
  <si>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</si>
  <si>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</si>
  <si>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</si>
  <si>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</si>
  <si>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</si>
  <si>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</si>
  <si>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</si>
  <si>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</si>
  <si>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</si>
  <si>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</si>
  <si>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</si>
  <si>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</si>
  <si>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</si>
  <si>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</si>
  <si>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</si>
  <si>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</si>
  <si>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</si>
  <si>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</si>
  <si>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</si>
  <si>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</si>
  <si>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</si>
  <si>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</si>
  <si>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</si>
  <si>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</si>
  <si>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</si>
  <si>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</si>
  <si>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</si>
  <si>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</si>
  <si>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</si>
  <si>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</si>
  <si>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</si>
  <si>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</si>
  <si>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</si>
  <si>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</si>
  <si>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</si>
  <si>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</si>
  <si>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</si>
  <si>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</si>
  <si>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</si>
  <si>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</si>
  <si>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</si>
  <si>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</si>
  <si>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</si>
  <si>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</si>
  <si>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</si>
  <si>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</si>
  <si>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</si>
  <si>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</si>
  <si>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</si>
  <si>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</si>
  <si>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</si>
  <si>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</si>
  <si>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</si>
  <si>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</si>
  <si>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</si>
  <si>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</si>
  <si>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</si>
  <si>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</si>
  <si>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</si>
  <si>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</si>
  <si>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</si>
  <si>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</si>
  <si>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</si>
  <si>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</si>
  <si>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</si>
  <si>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</si>
  <si>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</si>
  <si>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</si>
  <si>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</si>
  <si>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</si>
  <si>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</si>
  <si>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</si>
  <si>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</si>
  <si>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</si>
  <si>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</si>
  <si>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</si>
  <si>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</si>
  <si>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</si>
  <si>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</si>
  <si>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</si>
  <si>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</si>
  <si>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</si>
  <si>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</si>
  <si>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</si>
  <si>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</si>
  <si>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</si>
  <si>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</si>
  <si>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</si>
  <si>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</si>
  <si>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</si>
  <si>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</si>
  <si>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</si>
  <si>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</si>
  <si>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</si>
  <si>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</si>
  <si>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</si>
  <si>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</si>
  <si>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</si>
  <si>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</si>
  <si>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</si>
  <si>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</si>
  <si>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</si>
  <si>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</si>
  <si>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</si>
  <si>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</si>
  <si>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</si>
  <si>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</si>
  <si>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</si>
  <si>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</si>
  <si>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</si>
  <si>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</si>
  <si>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</si>
  <si>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</si>
  <si>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</si>
  <si>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</si>
  <si>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</si>
  <si>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</si>
  <si>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</si>
  <si>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</si>
  <si>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</si>
  <si>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</si>
  <si>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</si>
  <si>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</si>
  <si>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</si>
  <si>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</si>
  <si>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</si>
  <si>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</si>
  <si>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</si>
  <si>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</si>
  <si>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</si>
  <si>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</si>
  <si>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</si>
  <si>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</si>
  <si>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</si>
  <si>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</si>
  <si>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</si>
  <si>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</si>
  <si>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</si>
  <si>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</si>
  <si>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</si>
  <si>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</si>
  <si>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</si>
  <si>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</si>
  <si>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</si>
  <si>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</si>
  <si>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</si>
  <si>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</si>
  <si>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</si>
  <si>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</si>
  <si>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</si>
  <si>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</si>
  <si>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</si>
  <si>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</si>
  <si>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</si>
  <si>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</si>
  <si>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</si>
  <si>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</si>
  <si>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</si>
  <si>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</si>
  <si>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</si>
  <si>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</si>
  <si>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</si>
  <si>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</si>
  <si>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</si>
  <si>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</si>
  <si>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</si>
  <si>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</si>
  <si>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</si>
  <si>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</si>
  <si>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</si>
  <si>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</si>
  <si>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</si>
  <si>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</si>
  <si>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</si>
  <si>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</si>
  <si>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</si>
  <si>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</si>
  <si>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</si>
  <si>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</si>
  <si>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</si>
  <si>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</si>
  <si>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</si>
  <si>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</si>
  <si>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</si>
  <si>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</si>
  <si>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</si>
  <si>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</si>
  <si>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</si>
  <si>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</si>
  <si>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</si>
  <si>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</si>
  <si>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</si>
  <si>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</si>
  <si>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</si>
  <si>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</si>
  <si>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</si>
  <si>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</si>
  <si>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</si>
  <si>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</si>
  <si>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</si>
  <si>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</si>
  <si>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</si>
  <si>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</si>
  <si>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</si>
  <si>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</si>
  <si>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</si>
  <si>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</si>
  <si>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</si>
  <si>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</si>
  <si>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</si>
  <si>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</si>
  <si>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</si>
  <si>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</si>
  <si>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</si>
  <si>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</si>
  <si>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</si>
  <si>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</si>
  <si>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</si>
  <si>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</si>
  <si>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</si>
  <si>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</si>
  <si>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</si>
  <si>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</si>
  <si>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</si>
  <si>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</si>
  <si>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</si>
  <si>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</si>
  <si>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</si>
  <si>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</si>
  <si>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</si>
  <si>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</si>
  <si>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</si>
  <si>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</si>
  <si>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</si>
  <si>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</si>
  <si>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</si>
  <si>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</si>
  <si>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</si>
  <si>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</si>
  <si>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</si>
  <si>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</si>
  <si>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</si>
  <si>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</si>
  <si>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</si>
  <si>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</si>
  <si>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</si>
  <si>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</si>
  <si>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</si>
  <si>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</si>
  <si>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</si>
  <si>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</si>
  <si>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</si>
  <si>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</si>
  <si>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</si>
  <si>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</si>
  <si>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</si>
  <si>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</si>
  <si>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</si>
  <si>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</si>
  <si>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</si>
  <si>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</si>
  <si>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</si>
  <si>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</si>
  <si>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</si>
  <si>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</si>
  <si>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</si>
  <si>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</si>
  <si>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</si>
  <si>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</si>
  <si>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</si>
  <si>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</si>
  <si>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</si>
  <si>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</si>
  <si>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</si>
  <si>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</si>
  <si>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</si>
  <si>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</si>
  <si>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</si>
  <si>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</si>
  <si>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</si>
  <si>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</si>
  <si>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</si>
  <si>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</si>
  <si>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</si>
  <si>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</si>
  <si>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</si>
  <si>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</si>
  <si>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</si>
  <si>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</si>
  <si>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</si>
  <si>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</si>
  <si>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</si>
  <si>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</si>
  <si>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</si>
  <si>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</si>
  <si>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</si>
  <si>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</si>
  <si>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</si>
  <si>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</si>
  <si>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</si>
  <si>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</si>
  <si>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</si>
  <si>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</si>
  <si>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</si>
  <si>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</si>
  <si>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</si>
  <si>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</si>
  <si>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</si>
  <si>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</si>
  <si>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</si>
  <si>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</si>
  <si>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</si>
  <si>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</si>
  <si>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</si>
  <si>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</si>
  <si>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</si>
  <si>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</si>
  <si>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</si>
  <si>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</si>
  <si>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</si>
  <si>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</si>
  <si>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</si>
  <si>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</si>
  <si>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</si>
  <si>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</si>
  <si>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</si>
  <si>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</si>
  <si>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</si>
  <si>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</si>
  <si>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</si>
  <si>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</si>
  <si>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</si>
  <si>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</si>
  <si>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</si>
  <si>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</si>
  <si>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</si>
  <si>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</si>
  <si>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</si>
  <si>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</si>
  <si>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</si>
  <si>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</si>
  <si>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</si>
  <si>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</si>
  <si>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</si>
  <si>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</si>
  <si>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</si>
  <si>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</si>
  <si>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</si>
  <si>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</si>
  <si>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</si>
  <si>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</si>
  <si>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</si>
  <si>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</si>
  <si>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</si>
  <si>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</si>
  <si>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</si>
  <si>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</si>
  <si>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</si>
  <si>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</si>
  <si>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</si>
  <si>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</si>
  <si>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</si>
  <si>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</si>
  <si>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</si>
  <si>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</si>
  <si>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</si>
  <si>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</si>
  <si>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</si>
  <si>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</si>
  <si>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</si>
  <si>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</si>
  <si>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</si>
  <si>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</si>
  <si>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</si>
  <si>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</si>
  <si>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</si>
  <si>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</si>
  <si>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</si>
  <si>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</si>
  <si>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</si>
  <si>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</si>
  <si>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</si>
  <si>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</si>
  <si>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</si>
  <si>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</si>
  <si>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</si>
  <si>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</si>
  <si>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</si>
  <si>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</si>
  <si>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</si>
  <si>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</si>
  <si>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</si>
  <si>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</si>
  <si>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</si>
  <si>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</si>
  <si>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</si>
  <si>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</si>
  <si>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</si>
  <si>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</si>
  <si>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</si>
  <si>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</si>
  <si>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</si>
  <si>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</si>
  <si>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</si>
  <si>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</si>
  <si>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</si>
  <si>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</si>
  <si>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</si>
  <si>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</si>
  <si>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</si>
  <si>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</si>
  <si>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</si>
  <si>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</si>
  <si>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</si>
  <si>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</si>
  <si>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</si>
  <si>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</si>
  <si>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</si>
  <si>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</si>
  <si>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</si>
  <si>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</si>
  <si>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</si>
  <si>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</si>
  <si>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</si>
  <si>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</si>
  <si>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</si>
  <si>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</si>
  <si>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</si>
  <si>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</si>
  <si>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</si>
  <si>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</si>
  <si>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</si>
  <si>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</si>
  <si>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</si>
  <si>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</si>
  <si>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</si>
  <si>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</si>
  <si>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</si>
  <si>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</si>
  <si>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</si>
  <si>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</si>
  <si>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</si>
  <si>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</si>
  <si>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</si>
  <si>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</si>
  <si>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</si>
  <si>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</si>
  <si>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</si>
  <si>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</si>
  <si>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</si>
  <si>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</si>
  <si>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</si>
  <si>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</si>
  <si>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</si>
  <si>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</si>
  <si>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</si>
  <si>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</si>
  <si>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</si>
  <si>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</si>
  <si>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</si>
  <si>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</si>
  <si>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</si>
  <si>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</si>
  <si>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</si>
  <si>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</si>
  <si>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</si>
  <si>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</si>
  <si>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</si>
  <si>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</si>
  <si>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</si>
  <si>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</si>
  <si>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</si>
  <si>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</si>
  <si>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</si>
  <si>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</si>
  <si>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</si>
  <si>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</si>
  <si>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</si>
  <si>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</si>
  <si>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</si>
  <si>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</si>
  <si>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</si>
  <si>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</si>
  <si>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</si>
  <si>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</si>
  <si>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</si>
  <si>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</si>
  <si>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</si>
  <si>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</si>
  <si>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</si>
  <si>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</si>
  <si>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</si>
  <si>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</si>
  <si>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</si>
  <si>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</si>
  <si>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</si>
  <si>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</si>
  <si>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</si>
  <si>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</si>
  <si>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</si>
  <si>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</si>
  <si>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</si>
  <si>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</si>
  <si>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</si>
  <si>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</si>
  <si>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</si>
  <si>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</si>
  <si>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</si>
  <si>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</si>
  <si>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</si>
  <si>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</si>
  <si>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</si>
  <si>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</si>
  <si>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</si>
  <si>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</si>
  <si>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</si>
  <si>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</si>
  <si>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</si>
  <si>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</si>
  <si>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</si>
  <si>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</si>
  <si>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</si>
  <si>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</si>
  <si>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</si>
  <si>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</si>
  <si>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</si>
  <si>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</si>
  <si>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</si>
  <si>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</si>
  <si>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</si>
  <si>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</si>
  <si>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</si>
  <si>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</si>
  <si>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</si>
  <si>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</si>
  <si>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</si>
  <si>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</si>
  <si>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</si>
  <si>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</si>
  <si>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</si>
  <si>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</si>
  <si>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</si>
  <si>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</si>
  <si>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</si>
  <si>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</si>
  <si>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</si>
  <si>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</si>
  <si>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</si>
  <si>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</si>
  <si>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</si>
  <si>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</si>
  <si>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</si>
  <si>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</si>
  <si>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</si>
  <si>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</si>
  <si>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</si>
  <si>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</si>
  <si>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</si>
  <si>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</si>
  <si>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</si>
  <si>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</si>
  <si>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</si>
  <si>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</si>
  <si>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</si>
  <si>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</si>
  <si>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</si>
  <si>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</si>
  <si>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</si>
  <si>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</si>
  <si>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</si>
  <si>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</si>
  <si>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</si>
  <si>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</si>
  <si>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</si>
  <si>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</si>
  <si>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</si>
  <si>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</si>
  <si>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</si>
  <si>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</si>
  <si>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</si>
  <si>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</si>
  <si>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</si>
  <si>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</si>
  <si>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</si>
  <si>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</si>
  <si>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</si>
  <si>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</si>
  <si>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</si>
  <si>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</si>
  <si>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</si>
  <si>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</si>
  <si>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</si>
  <si>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</si>
  <si>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</si>
  <si>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</si>
  <si>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</si>
  <si>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</si>
  <si>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</si>
  <si>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</si>
  <si>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</si>
  <si>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</si>
  <si>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</si>
  <si>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</si>
  <si>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</si>
  <si>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</si>
  <si>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</si>
  <si>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</si>
  <si>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</si>
  <si>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</si>
  <si>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</si>
  <si>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</si>
  <si>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</si>
  <si>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</si>
  <si>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</si>
  <si>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</si>
  <si>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</si>
  <si>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</si>
  <si>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</si>
  <si>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</si>
  <si>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</si>
  <si>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</si>
  <si>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</si>
  <si>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</si>
  <si>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</si>
  <si>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</si>
  <si>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</si>
  <si>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</si>
  <si>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</si>
  <si>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</si>
  <si>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</si>
  <si>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</si>
  <si>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</si>
  <si>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</si>
  <si>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</si>
  <si>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</si>
  <si>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</si>
  <si>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</si>
  <si>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</si>
  <si>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</si>
  <si>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</si>
  <si>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</si>
  <si>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</si>
  <si>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</si>
  <si>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</si>
  <si>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</si>
  <si>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</si>
  <si>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</si>
  <si>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</si>
  <si>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</si>
  <si>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</si>
  <si>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</si>
  <si>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</si>
  <si>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</si>
  <si>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</si>
  <si>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</si>
  <si>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</si>
  <si>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</si>
  <si>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</si>
  <si>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</si>
  <si>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</si>
  <si>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</si>
  <si>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</si>
  <si>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</si>
  <si>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</si>
  <si>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</si>
  <si>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</si>
  <si>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</si>
  <si>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</si>
  <si>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</si>
  <si>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</si>
  <si>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</si>
  <si>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</si>
  <si>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</si>
  <si>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</si>
  <si>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</si>
  <si>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</si>
  <si>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</si>
  <si>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</si>
  <si>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</si>
  <si>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</si>
  <si>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</si>
  <si>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</si>
  <si>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</si>
  <si>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</si>
  <si>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</si>
  <si>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</si>
  <si>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</si>
  <si>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</si>
  <si>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</si>
  <si>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</si>
  <si>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</si>
  <si>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</si>
  <si>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</si>
  <si>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</si>
  <si>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</si>
  <si>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</si>
  <si>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</si>
  <si>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</si>
  <si>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</si>
  <si>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</si>
  <si>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</si>
  <si>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</si>
  <si>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</si>
  <si>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</si>
  <si>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</si>
  <si>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</si>
  <si>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</si>
  <si>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</si>
  <si>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</si>
  <si>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</si>
  <si>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</si>
  <si>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</si>
  <si>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</si>
  <si>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</si>
  <si>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</si>
  <si>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</si>
  <si>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</si>
  <si>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</si>
  <si>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</si>
  <si>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</si>
  <si>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</si>
  <si>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</si>
  <si>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</si>
  <si>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</si>
  <si>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</si>
  <si>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</si>
  <si>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</si>
  <si>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</si>
  <si>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</si>
  <si>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</si>
  <si>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</si>
  <si>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</si>
  <si>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</si>
  <si>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</si>
  <si>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</si>
  <si>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</si>
  <si>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</si>
  <si>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</si>
  <si>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</si>
  <si>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</si>
  <si>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</si>
  <si>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</si>
  <si>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</si>
  <si>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</si>
  <si>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</si>
  <si>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</si>
  <si>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</si>
  <si>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</si>
  <si>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</si>
  <si>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</si>
  <si>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</si>
  <si>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</si>
  <si>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</si>
  <si>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</si>
  <si>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</si>
  <si>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</si>
  <si>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</si>
  <si>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</si>
  <si>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</si>
  <si>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</si>
  <si>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</si>
  <si>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</si>
  <si>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</si>
  <si>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</si>
  <si>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</si>
  <si>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</si>
  <si>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</si>
  <si>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</si>
  <si>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</si>
  <si>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</si>
  <si>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</si>
  <si>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</si>
  <si>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</si>
  <si>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</si>
  <si>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</si>
  <si>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</si>
  <si>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</si>
  <si>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</si>
  <si>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</si>
  <si>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</si>
  <si>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</si>
  <si>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</si>
  <si>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</si>
  <si>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</si>
  <si>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</si>
  <si>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</si>
  <si>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</si>
  <si>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</si>
  <si>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</si>
  <si>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</si>
  <si>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</si>
  <si>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</si>
  <si>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</si>
  <si>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</si>
  <si>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</si>
  <si>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</si>
  <si>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</si>
  <si>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</si>
  <si>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</si>
  <si>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</si>
  <si>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</si>
  <si>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</si>
  <si>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</si>
  <si>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</si>
  <si>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</si>
  <si>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</si>
  <si>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</si>
  <si>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</si>
  <si>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</si>
  <si>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</si>
  <si>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</si>
  <si>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</si>
  <si>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</si>
  <si>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</si>
  <si>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</si>
  <si>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</si>
  <si>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</si>
  <si>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</si>
  <si>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</si>
  <si>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</si>
  <si>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</si>
  <si>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</si>
  <si>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</si>
  <si>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</si>
  <si>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</si>
  <si>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</si>
  <si>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</si>
  <si>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</si>
  <si>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</si>
  <si>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</si>
  <si>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</si>
  <si>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</si>
  <si>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</si>
  <si>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</si>
  <si>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</si>
  <si>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</si>
  <si>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</si>
  <si>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</si>
  <si>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</si>
  <si>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</si>
  <si>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</si>
  <si>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</si>
  <si>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</si>
  <si>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</si>
  <si>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</si>
  <si>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</si>
  <si>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</si>
  <si>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</si>
  <si>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</si>
  <si>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</si>
  <si>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</si>
  <si>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</si>
  <si>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</si>
  <si>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</si>
  <si>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</si>
  <si>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</si>
  <si>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</si>
  <si>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</si>
  <si>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</si>
  <si>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</si>
  <si>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</si>
  <si>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</si>
  <si>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</si>
  <si>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</si>
  <si>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</si>
  <si>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</si>
  <si>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</si>
  <si>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</si>
  <si>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</si>
  <si>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</si>
  <si>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</si>
  <si>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</si>
  <si>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</si>
  <si>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</si>
  <si>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</si>
  <si>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</si>
  <si>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</si>
  <si>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</si>
  <si>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</si>
  <si>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</si>
  <si>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</si>
  <si>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</si>
  <si>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</si>
  <si>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</si>
  <si>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</si>
  <si>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</si>
  <si>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</si>
  <si>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</si>
  <si>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</si>
  <si>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</si>
  <si>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</si>
  <si>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</si>
  <si>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</si>
  <si>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</si>
  <si>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</si>
  <si>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</si>
  <si>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</si>
  <si>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</si>
  <si>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</si>
  <si>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</si>
  <si>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</si>
  <si>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</si>
  <si>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</si>
  <si>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</si>
  <si>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</si>
  <si>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</si>
  <si>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</si>
  <si>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</si>
  <si>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</si>
  <si>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</si>
  <si>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</si>
  <si>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</si>
  <si>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</si>
  <si>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</si>
  <si>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</si>
  <si>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</si>
  <si>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</si>
  <si>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</si>
  <si>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</si>
  <si>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</si>
  <si>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</si>
  <si>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</si>
  <si>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</si>
  <si>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</si>
  <si>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</si>
  <si>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</si>
  <si>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</si>
  <si>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</si>
  <si>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</si>
  <si>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</si>
  <si>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</si>
  <si>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</si>
  <si>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</si>
  <si>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</si>
  <si>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</si>
  <si>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</si>
  <si>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</si>
  <si>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</si>
  <si>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</si>
  <si>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</si>
  <si>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</si>
  <si>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</si>
  <si>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</si>
  <si>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</si>
  <si>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</si>
  <si>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</si>
  <si>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</si>
  <si>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</si>
  <si>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</si>
  <si>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</si>
  <si>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</si>
  <si>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</si>
  <si>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</si>
  <si>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</si>
  <si>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</si>
  <si>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</si>
  <si>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</si>
  <si>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</si>
  <si>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</si>
  <si>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</si>
  <si>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</si>
  <si>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</si>
  <si>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</si>
  <si>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</si>
  <si>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</si>
  <si>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</si>
  <si>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</si>
  <si>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</si>
  <si>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</si>
  <si>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</si>
  <si>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</si>
  <si>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</si>
  <si>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</si>
  <si>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</si>
  <si>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</si>
  <si>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</si>
  <si>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</si>
  <si>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</si>
  <si>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</si>
  <si>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</si>
  <si>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</si>
  <si>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</si>
  <si>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</si>
  <si>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</si>
  <si>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</si>
  <si>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</si>
  <si>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</si>
  <si>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</si>
  <si>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</si>
  <si>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</si>
  <si>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</si>
  <si>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</si>
  <si>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</si>
  <si>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</si>
  <si>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</si>
  <si>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</si>
  <si>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</si>
  <si>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</si>
  <si>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</si>
  <si>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</si>
  <si>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</si>
  <si>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</si>
  <si>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</si>
  <si>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</si>
  <si>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</si>
  <si>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</si>
  <si>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</si>
  <si>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</si>
  <si>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</si>
  <si>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</si>
  <si>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</si>
  <si>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</si>
  <si>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</si>
  <si>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</si>
  <si>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</si>
  <si>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</si>
  <si>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</si>
  <si>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</si>
  <si>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</si>
  <si>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</si>
  <si>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</si>
  <si>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</si>
  <si>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</si>
  <si>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</si>
  <si>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</si>
  <si>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</si>
  <si>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</si>
  <si>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</si>
  <si>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</si>
  <si>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</si>
  <si>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</si>
  <si>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</si>
  <si>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</si>
  <si>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</si>
  <si>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</si>
  <si>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</si>
  <si>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</si>
  <si>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</si>
  <si>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</si>
  <si>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</si>
  <si>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</si>
  <si>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</si>
  <si>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</si>
  <si>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</si>
  <si>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</si>
  <si>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</si>
  <si>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</si>
  <si>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</si>
  <si>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</si>
  <si>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</si>
  <si>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</si>
  <si>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</si>
  <si>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</si>
  <si>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</si>
  <si>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</si>
  <si>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</si>
  <si>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</si>
  <si>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</si>
  <si>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</si>
  <si>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</si>
  <si>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</si>
  <si>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</si>
  <si>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</si>
  <si>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</si>
  <si>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</si>
  <si>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</si>
  <si>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</si>
  <si>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</si>
  <si>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</si>
  <si>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</si>
  <si>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</si>
  <si>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</si>
  <si>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</si>
  <si>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</si>
  <si>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</si>
  <si>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</si>
  <si>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</si>
  <si>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</si>
  <si>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</si>
  <si>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</si>
  <si>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</si>
  <si>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</si>
  <si>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</si>
  <si>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</si>
  <si>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</si>
  <si>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</si>
  <si>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</si>
  <si>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</si>
  <si>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</si>
  <si>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</si>
  <si>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</si>
  <si>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</si>
  <si>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</si>
  <si>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</si>
  <si>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</si>
  <si>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</si>
  <si>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</si>
  <si>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</si>
  <si>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</si>
  <si>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</si>
  <si>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</si>
  <si>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</si>
  <si>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</si>
  <si>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</si>
  <si>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</si>
  <si>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</si>
  <si>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</si>
  <si>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</si>
  <si>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</si>
  <si>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</si>
  <si>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</si>
  <si>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</si>
  <si>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</si>
  <si>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</si>
  <si>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</si>
  <si>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</si>
  <si>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</si>
  <si>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</si>
  <si>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</si>
  <si>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</si>
  <si>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</si>
  <si>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</si>
  <si>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</si>
  <si>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</si>
  <si>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</si>
  <si>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</si>
  <si>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</si>
  <si>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</si>
  <si>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</si>
  <si>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</si>
  <si>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</si>
  <si>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</si>
  <si>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</si>
  <si>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</si>
  <si>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</si>
  <si>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</si>
  <si>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</si>
  <si>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</si>
  <si>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</si>
  <si>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</si>
  <si>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</si>
  <si>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</si>
  <si>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</si>
  <si>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</si>
  <si>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</si>
  <si>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</si>
  <si>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</si>
  <si>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</si>
  <si>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</si>
  <si>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</si>
  <si>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</si>
  <si>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</si>
  <si>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</si>
  <si>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</si>
  <si>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</si>
  <si>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</si>
  <si>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</si>
  <si>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</si>
  <si>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</si>
  <si>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</si>
  <si>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</si>
  <si>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</si>
  <si>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</si>
  <si>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</si>
  <si>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</si>
  <si>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</si>
  <si>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</si>
  <si>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</si>
  <si>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</si>
  <si>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</si>
  <si>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</si>
  <si>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</si>
  <si>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</si>
  <si>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</si>
  <si>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</si>
  <si>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</si>
  <si>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</si>
  <si>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</si>
  <si>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</si>
  <si>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</si>
  <si>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</si>
  <si>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</si>
  <si>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</si>
  <si>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</si>
  <si>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</si>
  <si>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</si>
  <si>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</si>
  <si>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</si>
  <si>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</si>
  <si>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</si>
  <si>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</si>
  <si>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</si>
  <si>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</si>
  <si>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</si>
  <si>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</si>
  <si>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</si>
  <si>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</si>
  <si>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</si>
  <si>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</si>
  <si>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</si>
  <si>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</si>
  <si>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</si>
  <si>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</si>
  <si>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</si>
  <si>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</si>
  <si>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</si>
  <si>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</si>
  <si>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</si>
  <si>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</si>
  <si>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</si>
  <si>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</si>
  <si>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</si>
  <si>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</si>
  <si>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</si>
  <si>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</si>
  <si>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</si>
  <si>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</si>
  <si>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</si>
  <si>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</si>
  <si>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</si>
  <si>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</si>
  <si>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</si>
  <si>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</si>
  <si>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</si>
  <si>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</si>
  <si>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</si>
  <si>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</si>
  <si>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</si>
  <si>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</si>
  <si>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</si>
  <si>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</si>
  <si>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</si>
  <si>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</si>
  <si>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</si>
  <si>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</si>
  <si>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</si>
  <si>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</si>
  <si>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</si>
  <si>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</si>
  <si>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</si>
  <si>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</si>
  <si>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</si>
  <si>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</si>
  <si>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</si>
  <si>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</si>
  <si>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</si>
  <si>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</si>
  <si>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</si>
  <si>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</si>
  <si>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</si>
  <si>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</si>
  <si>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</si>
  <si>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</si>
  <si>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</si>
  <si>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</si>
  <si>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</si>
  <si>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</si>
  <si>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</si>
  <si>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</si>
  <si>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</si>
  <si>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</si>
  <si>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</si>
  <si>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</si>
  <si>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</si>
  <si>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</si>
  <si>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</si>
  <si>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</si>
  <si>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</si>
  <si>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</si>
  <si>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</si>
  <si>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</si>
  <si>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</si>
  <si>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</si>
  <si>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</si>
  <si>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</si>
  <si>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</si>
  <si>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</si>
  <si>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</si>
  <si>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</si>
  <si>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</si>
  <si>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</si>
  <si>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</si>
  <si>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</si>
  <si>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</si>
  <si>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</si>
  <si>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</si>
  <si>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</si>
  <si>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</si>
  <si>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</si>
  <si>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</si>
  <si>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</si>
  <si>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</si>
  <si>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</si>
  <si>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</si>
  <si>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</si>
  <si>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</si>
  <si>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</si>
  <si>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</si>
  <si>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</si>
  <si>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</si>
  <si>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</si>
  <si>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</si>
  <si>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</si>
  <si>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</si>
  <si>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</si>
  <si>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</si>
  <si>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</si>
  <si>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</si>
  <si>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</si>
  <si>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</si>
  <si>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</si>
  <si>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</si>
  <si>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</si>
  <si>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</si>
  <si>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</si>
  <si>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</si>
  <si>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</si>
  <si>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</si>
  <si>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</si>
  <si>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</si>
  <si>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</si>
  <si>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</si>
  <si>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</si>
  <si>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</si>
  <si>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</si>
  <si>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</si>
  <si>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</si>
  <si>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</si>
  <si>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</si>
  <si>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</si>
  <si>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</si>
  <si>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</si>
  <si>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</si>
  <si>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</si>
  <si>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</si>
  <si>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</si>
  <si>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</si>
  <si>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</si>
  <si>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</si>
  <si>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</si>
  <si>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</si>
  <si>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</si>
  <si>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</si>
  <si>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</si>
  <si>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</si>
  <si>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</si>
  <si>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</si>
  <si>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</si>
  <si>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</si>
  <si>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</si>
  <si>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</si>
  <si>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</si>
  <si>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</si>
  <si>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</si>
  <si>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</si>
  <si>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</si>
  <si>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</si>
  <si>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</si>
  <si>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</si>
  <si>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</si>
  <si>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</si>
  <si>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</si>
  <si>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</si>
  <si>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</si>
  <si>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</si>
  <si>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</si>
  <si>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</si>
  <si>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</si>
  <si>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</si>
  <si>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</si>
  <si>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</si>
  <si>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</si>
  <si>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</si>
  <si>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</si>
  <si>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</si>
  <si>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</si>
  <si>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</si>
  <si>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</si>
  <si>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</si>
  <si>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</si>
  <si>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</si>
  <si>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</si>
  <si>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</si>
  <si>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</si>
  <si>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</si>
  <si>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</si>
  <si>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</si>
  <si>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</si>
  <si>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</si>
  <si>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</si>
  <si>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</si>
  <si>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</si>
  <si>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</si>
  <si>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</si>
  <si>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</si>
  <si>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</si>
  <si>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</si>
  <si>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</si>
  <si>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</si>
  <si>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</si>
  <si>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</si>
  <si>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</si>
  <si>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</si>
  <si>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</si>
  <si>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</si>
  <si>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</si>
  <si>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</si>
  <si>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</si>
  <si>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</si>
  <si>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</si>
  <si>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</si>
  <si>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</si>
  <si>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</si>
  <si>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</si>
  <si>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</si>
  <si>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</si>
  <si>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</si>
  <si>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</si>
  <si>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</si>
  <si>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</si>
  <si>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</si>
  <si>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</si>
  <si>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</si>
  <si>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</si>
  <si>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</si>
  <si>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</si>
  <si>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</si>
  <si>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</si>
  <si>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</si>
  <si>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</si>
  <si>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</si>
  <si>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</si>
  <si>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</si>
  <si>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</si>
  <si>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</si>
  <si>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</si>
  <si>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</si>
  <si>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</si>
  <si>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</si>
  <si>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</si>
  <si>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</si>
  <si>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</si>
  <si>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</si>
  <si>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</si>
  <si>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</si>
  <si>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</si>
  <si>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</si>
  <si>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</si>
  <si>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</si>
  <si>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</si>
  <si>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</si>
  <si>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</si>
  <si>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</si>
  <si>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</si>
  <si>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</si>
  <si>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</si>
  <si>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</si>
  <si>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</si>
  <si>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</si>
  <si>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</si>
  <si>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</si>
  <si>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</si>
  <si>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</si>
  <si>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</si>
  <si>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</si>
  <si>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</si>
  <si>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</si>
  <si>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</si>
  <si>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</si>
  <si>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</si>
  <si>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</si>
  <si>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</si>
  <si>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</si>
  <si>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</si>
  <si>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</si>
  <si>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</si>
  <si>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</si>
  <si>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</si>
  <si>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</si>
  <si>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</si>
  <si>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</si>
  <si>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</si>
  <si>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</si>
  <si>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</si>
  <si>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</si>
  <si>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</si>
  <si>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</si>
  <si>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</si>
  <si>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</si>
  <si>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</si>
  <si>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</si>
  <si>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</si>
  <si>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</si>
  <si>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</si>
  <si>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</si>
  <si>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</si>
  <si>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</si>
  <si>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</si>
  <si>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</si>
  <si>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</si>
  <si>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</si>
  <si>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</si>
  <si>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</si>
  <si>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</si>
  <si>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</si>
  <si>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</si>
  <si>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</si>
  <si>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</si>
  <si>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</si>
  <si>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</si>
  <si>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</si>
  <si>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</si>
  <si>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</si>
  <si>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</si>
  <si>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</si>
  <si>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</si>
  <si>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</si>
  <si>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</si>
  <si>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</si>
  <si>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</si>
  <si>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</si>
  <si>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</si>
  <si>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</si>
  <si>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</si>
  <si>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</si>
  <si>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</si>
  <si>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</si>
  <si>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</si>
  <si>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</si>
  <si>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</si>
  <si>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</si>
  <si>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</si>
  <si>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</si>
  <si>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</si>
  <si>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</si>
  <si>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</si>
  <si>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</si>
  <si>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</si>
  <si>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</si>
  <si>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</si>
  <si>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</si>
  <si>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</si>
  <si>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</si>
  <si>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</si>
  <si>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</si>
  <si>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</si>
  <si>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</si>
  <si>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</si>
  <si>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</si>
  <si>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</si>
  <si>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</si>
  <si>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</si>
  <si>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</si>
  <si>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</si>
  <si>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</si>
  <si>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</si>
  <si>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</si>
  <si>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</si>
  <si>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</si>
  <si>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</si>
  <si>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</si>
  <si>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</si>
  <si>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</si>
  <si>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</si>
  <si>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</si>
  <si>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</si>
  <si>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</si>
  <si>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</si>
  <si>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</si>
  <si>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</si>
  <si>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</si>
  <si>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</si>
  <si>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</si>
  <si>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</si>
  <si>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</si>
  <si>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</si>
  <si>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</si>
  <si>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</si>
  <si>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</si>
  <si>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</si>
  <si>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</si>
  <si>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</si>
  <si>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</si>
  <si>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</si>
  <si>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</si>
  <si>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</si>
  <si>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</si>
  <si>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</si>
  <si>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</si>
  <si>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</si>
  <si>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</si>
  <si>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</si>
  <si>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</si>
  <si>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</si>
  <si>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</si>
  <si>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</si>
  <si>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</si>
  <si>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</si>
  <si>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</si>
  <si>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</si>
  <si>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</si>
  <si>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</si>
  <si>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</si>
  <si>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</si>
  <si>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</si>
  <si>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</si>
  <si>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</si>
  <si>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</si>
  <si>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</si>
  <si>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</si>
  <si>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</si>
  <si>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</si>
  <si>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</si>
  <si>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</si>
  <si>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</si>
  <si>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</si>
  <si>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</si>
  <si>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</si>
  <si>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</si>
  <si>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</si>
  <si>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</si>
  <si>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</si>
  <si>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</si>
  <si>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</si>
  <si>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</si>
  <si>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</si>
  <si>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</si>
  <si>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</si>
  <si>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</si>
  <si>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</si>
  <si>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</si>
  <si>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</si>
  <si>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</si>
  <si>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</si>
  <si>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</si>
  <si>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</si>
  <si>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</si>
  <si>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</si>
  <si>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</si>
  <si>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</si>
  <si>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</si>
  <si>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</si>
  <si>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</si>
  <si>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</si>
  <si>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</si>
  <si>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</si>
  <si>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</si>
  <si>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</si>
  <si>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</si>
  <si>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</si>
  <si>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</si>
  <si>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</si>
  <si>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</si>
  <si>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</si>
  <si>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</si>
  <si>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</si>
  <si>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</si>
  <si>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</si>
  <si>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</si>
  <si>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</si>
  <si>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</si>
  <si>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</si>
  <si>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</si>
  <si>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</si>
  <si>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</si>
  <si>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</si>
  <si>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</si>
  <si>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</si>
  <si>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</si>
  <si>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</si>
  <si>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</si>
  <si>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</si>
  <si>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</si>
  <si>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</si>
  <si>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</si>
  <si>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</si>
  <si>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</si>
  <si>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</si>
  <si>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</si>
  <si>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</si>
  <si>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</si>
  <si>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</si>
  <si>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</si>
  <si>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</si>
  <si>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</si>
  <si>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</si>
  <si>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</si>
  <si>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</si>
  <si>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</si>
  <si>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</si>
  <si>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</si>
  <si>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</si>
  <si>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</si>
  <si>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</si>
  <si>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</si>
  <si>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</si>
  <si>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</si>
  <si>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</si>
  <si>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</si>
  <si>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</si>
  <si>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</si>
  <si>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</si>
  <si>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</si>
  <si>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</si>
  <si>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</si>
  <si>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</si>
  <si>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</si>
  <si>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</si>
  <si>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</si>
  <si>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</si>
  <si>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</si>
  <si>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</si>
  <si>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</si>
  <si>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</si>
  <si>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</si>
  <si>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</si>
  <si>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</si>
  <si>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</si>
  <si>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</si>
  <si>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</si>
  <si>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</si>
  <si>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</si>
  <si>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</si>
  <si>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</si>
  <si>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</si>
  <si>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</si>
  <si>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</si>
  <si>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</si>
  <si>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</si>
  <si>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</si>
  <si>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</si>
  <si>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</si>
  <si>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</si>
  <si>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</si>
  <si>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</si>
  <si>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</si>
  <si>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</si>
  <si>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</si>
  <si>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</si>
  <si>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</si>
  <si>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</si>
  <si>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</si>
  <si>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</si>
  <si>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</si>
  <si>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</si>
  <si>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</si>
  <si>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</si>
  <si>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</si>
  <si>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</si>
  <si>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</si>
  <si>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</si>
  <si>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</si>
  <si>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</si>
  <si>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</si>
  <si>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</si>
  <si>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</si>
  <si>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</si>
  <si>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</si>
  <si>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</si>
  <si>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</si>
  <si>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</si>
  <si>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</si>
  <si>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</si>
  <si>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</si>
  <si>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</si>
  <si>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</si>
  <si>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</si>
  <si>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</si>
  <si>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</si>
  <si>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</si>
  <si>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</si>
  <si>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</si>
  <si>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</si>
  <si>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</si>
  <si>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</si>
  <si>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</si>
  <si>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</si>
  <si>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</si>
  <si>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</si>
  <si>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</si>
  <si>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</si>
  <si>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</si>
  <si>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</si>
  <si>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</si>
  <si>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</si>
  <si>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</si>
  <si>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</si>
  <si>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</si>
  <si>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</si>
  <si>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</si>
  <si>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</si>
  <si>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</si>
  <si>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</si>
  <si>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</si>
  <si>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</si>
  <si>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</si>
  <si>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</si>
  <si>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</si>
  <si>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</si>
  <si>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</si>
  <si>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</si>
  <si>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</si>
  <si>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</si>
  <si>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</si>
  <si>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</si>
  <si>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</si>
  <si>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</si>
  <si>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</si>
  <si>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</si>
  <si>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</si>
  <si>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</si>
  <si>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</si>
  <si>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</si>
  <si>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</si>
  <si>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</si>
  <si>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</si>
  <si>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</si>
  <si>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</si>
  <si>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</si>
  <si>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</si>
  <si>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</si>
  <si>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</si>
  <si>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</si>
  <si>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</si>
  <si>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</si>
  <si>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</si>
  <si>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</si>
  <si>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</si>
  <si>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</si>
  <si>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</si>
  <si>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</si>
  <si>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</si>
  <si>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</si>
  <si>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</si>
  <si>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</si>
  <si>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</si>
  <si>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</si>
  <si>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</si>
  <si>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</si>
  <si>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</si>
  <si>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</si>
  <si>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</si>
  <si>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</si>
  <si>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</si>
  <si>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</si>
  <si>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</si>
  <si>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</si>
  <si>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</si>
  <si>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</si>
  <si>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</si>
  <si>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</si>
  <si>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</si>
  <si>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</si>
  <si>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</si>
  <si>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</si>
  <si>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</si>
  <si>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</si>
  <si>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</si>
  <si>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</si>
  <si>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</si>
  <si>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</si>
  <si>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</si>
  <si>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</si>
  <si>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</si>
  <si>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</si>
  <si>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</si>
  <si>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</si>
  <si>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</si>
  <si>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</si>
  <si>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</si>
  <si>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</si>
  <si>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</si>
  <si>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</si>
  <si>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</si>
  <si>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</si>
  <si>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</si>
  <si>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</si>
  <si>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</si>
  <si>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</si>
  <si>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</si>
  <si>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</si>
  <si>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</si>
  <si>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</si>
  <si>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</si>
  <si>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</si>
  <si>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</si>
  <si>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</si>
  <si>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</si>
  <si>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</si>
  <si>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</si>
  <si>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</si>
  <si>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</si>
  <si>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</si>
  <si>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</si>
  <si>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</si>
  <si>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</si>
  <si>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</si>
  <si>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</si>
  <si>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</si>
  <si>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</si>
  <si>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</si>
  <si>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</si>
  <si>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</si>
  <si>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</si>
  <si>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</si>
  <si>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</si>
  <si>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</si>
  <si>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</si>
  <si>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</si>
  <si>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</si>
  <si>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</si>
  <si>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</si>
  <si>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</si>
  <si>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</si>
  <si>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</si>
  <si>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</si>
  <si>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</si>
  <si>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</si>
  <si>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</si>
  <si>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</si>
  <si>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</si>
  <si>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</si>
  <si>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</si>
  <si>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</si>
  <si>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</si>
  <si>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</si>
  <si>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</si>
  <si>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</si>
  <si>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</si>
  <si>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</si>
  <si>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</si>
  <si>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</si>
  <si>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</si>
  <si>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</si>
  <si>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</si>
  <si>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</si>
  <si>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</si>
  <si>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</si>
  <si>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</si>
  <si>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</si>
  <si>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</si>
  <si>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</si>
  <si>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</si>
  <si>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</si>
  <si>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</si>
  <si>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</si>
  <si>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</si>
  <si>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</si>
  <si>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</si>
  <si>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</si>
  <si>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</si>
  <si>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</si>
  <si>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</si>
  <si>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</si>
  <si>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</si>
  <si>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</si>
  <si>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</si>
  <si>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</si>
  <si>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</si>
  <si>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</si>
  <si>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</si>
  <si>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</si>
  <si>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</si>
  <si>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</si>
  <si>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</si>
  <si>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</si>
  <si>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</si>
  <si>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</si>
  <si>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</si>
  <si>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</si>
  <si>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</si>
  <si>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</si>
  <si>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</si>
  <si>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</si>
  <si>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</si>
  <si>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</si>
  <si>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</si>
  <si>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</si>
  <si>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</si>
  <si>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</si>
  <si>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</si>
  <si>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</si>
  <si>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</si>
  <si>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</si>
  <si>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</si>
  <si>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</si>
  <si>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</si>
  <si>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</si>
  <si>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</si>
  <si>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</si>
  <si>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</si>
  <si>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</si>
  <si>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</si>
  <si>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</si>
  <si>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</si>
  <si>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</si>
  <si>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</si>
  <si>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</si>
  <si>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</si>
  <si>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</si>
  <si>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</si>
  <si>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</si>
  <si>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</si>
  <si>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</si>
  <si>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</si>
  <si>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</si>
  <si>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</si>
  <si>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</si>
  <si>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</si>
  <si>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</si>
  <si>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</si>
  <si>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</si>
  <si>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</si>
  <si>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</si>
  <si>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</si>
  <si>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</si>
  <si>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</si>
  <si>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</si>
  <si>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</si>
  <si>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</si>
  <si>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</si>
  <si>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</si>
  <si>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</si>
  <si>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</si>
  <si>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</si>
  <si>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</si>
  <si>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</si>
  <si>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</si>
  <si>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</si>
  <si>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</si>
  <si>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</si>
  <si>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</si>
  <si>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</si>
  <si>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</si>
  <si>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</si>
  <si>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</si>
  <si>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</si>
  <si>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</si>
  <si>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</si>
  <si>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</si>
  <si>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</si>
  <si>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</si>
  <si>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</si>
  <si>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</si>
  <si>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</si>
  <si>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</si>
  <si>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</si>
  <si>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</si>
  <si>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</si>
  <si>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</si>
  <si>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</si>
  <si>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</si>
  <si>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</si>
  <si>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</si>
  <si>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</si>
  <si>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</si>
  <si>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</si>
  <si>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</si>
  <si>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</si>
  <si>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</si>
  <si>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</si>
  <si>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</si>
  <si>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</si>
  <si>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</si>
  <si>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</si>
  <si>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</si>
  <si>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</si>
  <si>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</si>
  <si>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</si>
  <si>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</si>
  <si>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</si>
  <si>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</si>
  <si>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</si>
  <si>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</si>
  <si>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</si>
  <si>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</si>
  <si>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</si>
  <si>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</si>
  <si>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</si>
  <si>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</si>
  <si>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</si>
  <si>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</si>
  <si>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</si>
  <si>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</si>
  <si>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</si>
  <si>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</si>
  <si>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</si>
  <si>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</si>
  <si>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</si>
  <si>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</si>
  <si>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</si>
  <si>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</si>
  <si>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</si>
  <si>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</si>
  <si>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</si>
  <si>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</si>
  <si>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</si>
  <si>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</si>
  <si>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</si>
  <si>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</si>
  <si>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</si>
  <si>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</si>
  <si>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</si>
  <si>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</si>
  <si>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</si>
  <si>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</si>
  <si>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</si>
  <si>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</si>
  <si>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</si>
  <si>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</si>
  <si>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</si>
  <si>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</si>
  <si>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</si>
  <si>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</si>
  <si>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</si>
  <si>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</si>
  <si>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</si>
  <si>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</si>
  <si>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</si>
  <si>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</si>
  <si>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</si>
  <si>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</si>
  <si>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</si>
  <si>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</si>
  <si>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</si>
  <si>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</si>
  <si>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</si>
  <si>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</si>
  <si>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</si>
  <si>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</si>
  <si>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</si>
  <si>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</si>
  <si>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</si>
  <si>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</si>
  <si>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</si>
  <si>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</si>
  <si>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</si>
  <si>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</si>
  <si>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</si>
  <si>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</si>
  <si>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</si>
  <si>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</si>
  <si>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</si>
  <si>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</si>
  <si>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</si>
  <si>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</si>
  <si>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</si>
  <si>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</si>
  <si>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</si>
  <si>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</si>
  <si>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</si>
  <si>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</si>
  <si>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</si>
  <si>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</si>
  <si>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</si>
  <si>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</si>
  <si>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</si>
  <si>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</si>
  <si>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</si>
  <si>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</si>
  <si>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</si>
  <si>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</si>
  <si>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</si>
  <si>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</si>
  <si>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</si>
  <si>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</si>
  <si>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</si>
  <si>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</si>
  <si>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</si>
  <si>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</si>
  <si>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</si>
  <si>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</si>
  <si>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</si>
  <si>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</si>
  <si>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</si>
  <si>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</si>
  <si>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</si>
  <si>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</si>
  <si>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</si>
  <si>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</si>
  <si>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</si>
  <si>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</si>
  <si>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</si>
  <si>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</si>
  <si>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</si>
  <si>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</si>
  <si>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</si>
  <si>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</si>
  <si>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</si>
  <si>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</si>
  <si>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</si>
  <si>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</si>
  <si>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</si>
  <si>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</si>
  <si>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</si>
  <si>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</si>
  <si>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</si>
  <si>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</si>
  <si>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</si>
  <si>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</si>
  <si>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</si>
  <si>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</si>
  <si>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</si>
  <si>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</si>
  <si>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</si>
  <si>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</si>
  <si>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</si>
  <si>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</si>
  <si>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</si>
  <si>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</si>
  <si>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</si>
  <si>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</si>
  <si>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</si>
  <si>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</si>
  <si>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</si>
  <si>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</si>
  <si>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</si>
  <si>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</si>
  <si>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</si>
  <si>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</si>
  <si>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</si>
  <si>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</si>
  <si>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</si>
  <si>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</si>
  <si>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</si>
  <si>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</si>
  <si>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</si>
  <si>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</si>
  <si>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</si>
  <si>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</si>
  <si>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</si>
  <si>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</si>
  <si>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</si>
  <si>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</si>
  <si>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</si>
  <si>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</si>
  <si>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</si>
  <si>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</si>
  <si>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</si>
  <si>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</si>
  <si>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</si>
  <si>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</si>
  <si>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</si>
  <si>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</si>
  <si>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</si>
  <si>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</si>
  <si>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</si>
  <si>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</si>
  <si>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</si>
  <si>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</si>
  <si>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</si>
  <si>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</si>
  <si>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</si>
  <si>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</si>
  <si>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</si>
  <si>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</si>
  <si>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</si>
  <si>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</si>
  <si>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</si>
  <si>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</si>
  <si>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</si>
  <si>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</si>
  <si>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</si>
  <si>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</si>
  <si>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</si>
  <si>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</si>
  <si>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</si>
  <si>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</si>
  <si>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</si>
  <si>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</si>
  <si>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</si>
  <si>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</si>
  <si>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</si>
  <si>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</si>
  <si>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</si>
  <si>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</si>
  <si>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</si>
  <si>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</si>
  <si>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</si>
  <si>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</si>
  <si>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</si>
  <si>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</si>
  <si>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</si>
  <si>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</si>
  <si>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</si>
  <si>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</si>
  <si>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</si>
  <si>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</si>
  <si>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</si>
  <si>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</si>
  <si>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</si>
  <si>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</si>
  <si>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</si>
  <si>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</si>
  <si>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</si>
  <si>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</si>
  <si>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</si>
  <si>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</si>
  <si>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</si>
  <si>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</si>
  <si>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</si>
  <si>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</si>
  <si>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</si>
  <si>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</si>
  <si>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</si>
  <si>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</si>
  <si>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</si>
  <si>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</si>
  <si>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</si>
  <si>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</si>
  <si>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</si>
  <si>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</si>
  <si>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</si>
  <si>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</si>
  <si>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</si>
  <si>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</si>
  <si>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</si>
  <si>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</si>
  <si>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</si>
  <si>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</si>
  <si>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</si>
  <si>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</si>
  <si>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</si>
  <si>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</si>
  <si>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</si>
  <si>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</si>
  <si>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</si>
  <si>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</si>
  <si>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</si>
  <si>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</si>
  <si>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</si>
  <si>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</si>
  <si>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</si>
  <si>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</si>
  <si>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</si>
  <si>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</si>
  <si>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</si>
  <si>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</si>
  <si>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</si>
  <si>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</si>
  <si>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</si>
  <si>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</si>
  <si>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</si>
  <si>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</si>
  <si>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</si>
  <si>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</si>
  <si>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</si>
  <si>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</si>
  <si>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</si>
  <si>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</si>
  <si>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</si>
  <si>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</si>
  <si>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</si>
  <si>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</si>
  <si>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</si>
  <si>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</si>
  <si>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</si>
  <si>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</si>
  <si>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</si>
  <si>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</si>
  <si>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</si>
  <si>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</si>
  <si>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</si>
  <si>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</si>
  <si>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</si>
  <si>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</si>
  <si>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</si>
  <si>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</si>
  <si>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</si>
  <si>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</si>
  <si>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</si>
  <si>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</si>
  <si>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</si>
  <si>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</si>
  <si>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</si>
  <si>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</si>
  <si>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</si>
  <si>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</si>
  <si>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</si>
  <si>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</si>
  <si>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</si>
  <si>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</si>
  <si>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</si>
  <si>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</si>
  <si>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</si>
  <si>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</si>
  <si>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</si>
  <si>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</si>
  <si>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</si>
  <si>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</si>
  <si>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</si>
  <si>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</si>
  <si>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</si>
  <si>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</si>
  <si>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</si>
  <si>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</si>
  <si>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</si>
  <si>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</si>
  <si>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</si>
  <si>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</si>
  <si>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</si>
  <si>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</si>
  <si>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</si>
  <si>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</si>
  <si>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</si>
  <si>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</si>
  <si>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</si>
  <si>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</si>
  <si>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</si>
  <si>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</si>
  <si>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</si>
  <si>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</si>
  <si>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</si>
  <si>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</si>
  <si>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</si>
  <si>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</si>
  <si>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</si>
  <si>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</si>
  <si>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</si>
  <si>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</si>
  <si>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</si>
  <si>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</si>
  <si>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</si>
  <si>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</si>
  <si>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</si>
  <si>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</si>
  <si>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</si>
  <si>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</si>
  <si>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</si>
  <si>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</si>
  <si>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</si>
  <si>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</si>
  <si>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</si>
  <si>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</si>
  <si>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</si>
  <si>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</si>
  <si>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</si>
  <si>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</si>
  <si>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</si>
  <si>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</si>
  <si>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</si>
  <si>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</si>
  <si>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</si>
  <si>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</si>
  <si>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</si>
  <si>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</si>
  <si>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</si>
  <si>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</si>
  <si>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</si>
  <si>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</si>
  <si>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</si>
  <si>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</si>
  <si>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</si>
  <si>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</si>
  <si>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</si>
  <si>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</si>
  <si>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</si>
  <si>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</si>
  <si>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</si>
  <si>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</si>
  <si>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</si>
  <si>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</si>
  <si>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</si>
  <si>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</si>
  <si>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</si>
  <si>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</si>
  <si>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</si>
  <si>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</si>
  <si>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</si>
  <si>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</si>
  <si>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</si>
  <si>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</si>
  <si>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</si>
  <si>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</si>
  <si>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</si>
  <si>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</si>
  <si>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</si>
  <si>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</si>
  <si>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</si>
  <si>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</si>
  <si>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</si>
  <si>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</si>
  <si>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</si>
  <si>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</si>
  <si>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</si>
  <si>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</si>
  <si>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</si>
  <si>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</si>
  <si>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</si>
  <si>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</si>
  <si>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</si>
  <si>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</si>
  <si>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</si>
  <si>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</si>
  <si>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</si>
  <si>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</si>
  <si>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</si>
  <si>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</si>
  <si>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</si>
  <si>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</si>
  <si>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</si>
  <si>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</si>
  <si>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</si>
  <si>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</si>
  <si>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</si>
  <si>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</si>
  <si>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</si>
  <si>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</si>
  <si>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</si>
  <si>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</si>
  <si>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</si>
  <si>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</si>
  <si>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</si>
  <si>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</si>
  <si>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</si>
  <si>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</si>
  <si>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</si>
  <si>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</si>
  <si>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</si>
  <si>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</si>
  <si>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</si>
  <si>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</si>
  <si>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</si>
  <si>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</si>
  <si>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</si>
  <si>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</si>
  <si>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</si>
  <si>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</si>
  <si>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</si>
  <si>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</si>
  <si>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</si>
  <si>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</si>
  <si>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</si>
  <si>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</si>
  <si>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</si>
  <si>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</si>
  <si>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</si>
  <si>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</si>
  <si>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</si>
  <si>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</si>
  <si>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</si>
  <si>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</si>
  <si>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</si>
  <si>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</si>
  <si>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</si>
  <si>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</si>
  <si>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</si>
  <si>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</si>
  <si>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</si>
  <si>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</si>
  <si>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</si>
  <si>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</si>
  <si>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</si>
  <si>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</si>
  <si>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</si>
  <si>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</si>
  <si>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</si>
  <si>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</si>
  <si>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</si>
  <si>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</si>
  <si>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</si>
  <si>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</si>
  <si>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</si>
  <si>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</si>
  <si>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</si>
  <si>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</si>
  <si>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</si>
  <si>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</si>
  <si>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</si>
  <si>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</si>
  <si>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</si>
  <si>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</si>
  <si>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</si>
  <si>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</si>
  <si>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</si>
  <si>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</si>
  <si>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</si>
  <si>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</si>
  <si>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</si>
  <si>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</si>
  <si>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</si>
  <si>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</si>
  <si>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</si>
  <si>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</si>
  <si>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</si>
  <si>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</si>
  <si>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</si>
  <si>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</si>
  <si>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</si>
  <si>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</si>
  <si>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</si>
  <si>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</si>
  <si>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</si>
  <si>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</si>
  <si>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</si>
  <si>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</si>
  <si>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</si>
  <si>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</si>
  <si>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</si>
  <si>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</si>
  <si>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</si>
  <si>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</si>
  <si>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</si>
  <si>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</si>
  <si>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</si>
  <si>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</si>
  <si>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</si>
  <si>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</si>
  <si>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</si>
  <si>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</si>
  <si>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</si>
  <si>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</si>
  <si>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</si>
  <si>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</si>
  <si>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</si>
  <si>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</si>
  <si>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</si>
  <si>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</si>
  <si>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</si>
  <si>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</si>
  <si>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</si>
  <si>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</si>
  <si>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</si>
  <si>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</si>
  <si>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</si>
  <si>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</si>
  <si>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</si>
  <si>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</si>
  <si>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</si>
  <si>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</si>
  <si>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</si>
  <si>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</si>
  <si>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</si>
  <si>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</si>
  <si>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</si>
  <si>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</si>
  <si>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</si>
  <si>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</si>
  <si>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</si>
  <si>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</si>
  <si>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</si>
  <si>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</si>
  <si>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</si>
  <si>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</si>
  <si>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</si>
  <si>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</si>
  <si>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</si>
  <si>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</si>
  <si>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</si>
  <si>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</si>
  <si>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</si>
  <si>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</si>
  <si>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</si>
  <si>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</si>
  <si>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</si>
  <si>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</si>
  <si>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</si>
  <si>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</si>
  <si>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</si>
  <si>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</si>
  <si>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</si>
  <si>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</si>
  <si>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</si>
  <si>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</si>
  <si>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</si>
  <si>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</si>
  <si>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</si>
  <si>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</si>
  <si>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</si>
  <si>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</si>
  <si>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</si>
  <si>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</si>
  <si>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</si>
  <si>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</si>
  <si>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</si>
  <si>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</si>
  <si>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</si>
  <si>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</si>
  <si>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</si>
  <si>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</si>
  <si>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</si>
  <si>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</si>
  <si>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</si>
  <si>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</si>
  <si>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</si>
  <si>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</si>
  <si>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</si>
  <si>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</si>
  <si>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</si>
  <si>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</si>
  <si>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</si>
  <si>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</si>
  <si>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</si>
  <si>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</si>
  <si>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</si>
  <si>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</si>
  <si>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</si>
  <si>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</si>
  <si>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</si>
  <si>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</si>
  <si>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</si>
  <si>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</si>
  <si>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</si>
  <si>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</si>
  <si>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</si>
  <si>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</si>
  <si>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</si>
  <si>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</si>
  <si>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</si>
  <si>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</si>
  <si>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</si>
  <si>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</si>
  <si>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</si>
  <si>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</si>
  <si>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</si>
  <si>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</si>
  <si>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</si>
  <si>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</si>
  <si>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</si>
  <si>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</si>
  <si>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</si>
  <si>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</si>
  <si>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</si>
  <si>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</si>
  <si>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</si>
  <si>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</si>
  <si>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</si>
  <si>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</si>
  <si>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</si>
  <si>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</si>
  <si>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</si>
  <si>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</si>
  <si>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</si>
  <si>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</si>
  <si>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</si>
  <si>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</si>
  <si>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</si>
  <si>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</si>
  <si>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</si>
  <si>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</si>
  <si>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</si>
  <si>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</si>
  <si>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</si>
  <si>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</si>
  <si>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</si>
  <si>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</si>
  <si>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</si>
  <si>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</si>
  <si>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</si>
  <si>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</si>
  <si>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</si>
  <si>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</si>
  <si>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</si>
  <si>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</si>
  <si>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</si>
  <si>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</si>
  <si>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</si>
  <si>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</si>
  <si>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</si>
  <si>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</si>
  <si>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</si>
  <si>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</si>
  <si>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</si>
  <si>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</si>
  <si>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</si>
  <si>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</si>
  <si>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</si>
  <si>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</si>
  <si>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</si>
  <si>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</si>
  <si>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</si>
  <si>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</si>
  <si>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</si>
  <si>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</si>
  <si>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</si>
  <si>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</si>
  <si>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</si>
  <si>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</si>
  <si>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</si>
  <si>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</si>
  <si>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</si>
  <si>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</si>
  <si>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</si>
  <si>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</si>
  <si>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</si>
  <si>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</si>
  <si>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</si>
  <si>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</si>
  <si>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</si>
  <si>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</si>
  <si>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</si>
  <si>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</si>
  <si>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</si>
  <si>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</si>
  <si>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</si>
  <si>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</si>
  <si>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</si>
  <si>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</si>
  <si>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</si>
  <si>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</si>
  <si>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</si>
  <si>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</si>
  <si>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</si>
  <si>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</si>
  <si>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</si>
  <si>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</si>
  <si>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</si>
  <si>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</si>
  <si>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</si>
  <si>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</si>
  <si>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</si>
  <si>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</si>
  <si>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</si>
  <si>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</si>
  <si>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</si>
  <si>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</si>
  <si>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</si>
  <si>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</si>
  <si>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</si>
  <si>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</si>
  <si>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</si>
  <si>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</si>
  <si>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</si>
  <si>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</si>
  <si>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</si>
  <si>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</si>
  <si>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</si>
  <si>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</si>
  <si>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</si>
  <si>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</si>
  <si>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</si>
  <si>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</si>
  <si>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</si>
  <si>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</si>
  <si>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</si>
  <si>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</si>
  <si>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</si>
  <si>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</si>
  <si>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</si>
  <si>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</si>
  <si>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</si>
  <si>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</si>
  <si>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</si>
  <si>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</si>
  <si>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</si>
  <si>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</si>
  <si>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</si>
  <si>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</si>
  <si>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</si>
  <si>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</si>
  <si>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</si>
  <si>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</si>
  <si>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</si>
  <si>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</si>
  <si>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</si>
  <si>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</si>
  <si>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</si>
  <si>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</si>
  <si>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</si>
  <si>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</si>
  <si>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</si>
  <si>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</si>
  <si>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</si>
  <si>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</si>
  <si>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</si>
  <si>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</si>
  <si>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</si>
  <si>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</si>
  <si>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</si>
  <si>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</si>
  <si>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</si>
  <si>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</si>
  <si>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</si>
  <si>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</si>
  <si>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</si>
  <si>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</si>
  <si>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</si>
  <si>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</si>
  <si>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</si>
  <si>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</si>
  <si>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</si>
  <si>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</si>
  <si>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</si>
  <si>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</si>
  <si>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</si>
  <si>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</si>
  <si>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</si>
  <si>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</si>
  <si>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</si>
  <si>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</si>
  <si>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</si>
  <si>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</si>
  <si>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</si>
  <si>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</si>
  <si>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</si>
  <si>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</si>
  <si>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</si>
  <si>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</si>
  <si>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</si>
  <si>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</si>
  <si>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</si>
  <si>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</si>
  <si>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</si>
  <si>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</si>
  <si>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</si>
  <si>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</si>
  <si>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</si>
  <si>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</si>
  <si>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</si>
  <si>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</si>
  <si>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</si>
  <si>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</si>
  <si>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</si>
  <si>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</si>
  <si>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</si>
  <si>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</si>
  <si>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</si>
  <si>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</si>
  <si>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</si>
  <si>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</si>
  <si>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</si>
  <si>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</si>
  <si>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</si>
  <si>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</si>
  <si>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</si>
  <si>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</si>
  <si>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</si>
  <si>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</si>
  <si>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</si>
  <si>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</si>
  <si>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</si>
  <si>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</si>
  <si>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</si>
  <si>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</si>
  <si>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</si>
  <si>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</si>
  <si>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</si>
  <si>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</si>
  <si>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50 min </t>
  </si>
  <si>
    <t>PCM-20251029-00000134</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</si>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</sst>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296.18154409722047</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0.50222696759010432</v>
      </c>
      <c r="H3" s="136">
        <v>45958.608993055554</v>
      </c>
      <c r="I3" s="134" t="str">
        <f>IFERROR(VLOOKUP(D3,DB!A:F,6,0),"")</f>
        <v>SCECO</v>
      </c>
      <c r="J3" s="134" t="str">
        <f>IFERROR(VLOOKUP(D3,DB!A:G,7,0),"")</f>
        <v>Good</v>
      </c>
      <c r="K3" s="169" t="s">
        <v>39024</v>
      </c>
      <c r="L3" s="139" t="str">
        <f>IFERROR(VLOOKUP(D3,DB!A:I,9,0),"")</f>
        <v>Latis</v>
      </c>
    </row>
    <row r="4" spans="1:15" ht="15" customHeight="1">
      <c r="A4" s="133" t="s">
        <v>39025</v>
      </c>
      <c r="B4" s="134" t="str">
        <f>IFERROR(VLOOKUP(D4,DB!A:K,11,0),"")</f>
        <v>R1</v>
      </c>
      <c r="C4" s="134">
        <v>1</v>
      </c>
      <c r="D4" s="170" t="s">
        <v>12294</v>
      </c>
      <c r="E4" s="135" t="s">
        <v>39021</v>
      </c>
      <c r="F4" s="136">
        <v>45958.62903935185</v>
      </c>
      <c r="G4" s="137">
        <f ca="1">IFERROR(NOW()-F4,"")</f>
        <v>0.50093067129637348</v>
      </c>
      <c r="H4" s="136">
        <v>45958.621400462966</v>
      </c>
      <c r="I4" s="134" t="str">
        <f>IFERROR(VLOOKUP(D4,DB!A:F,6,0),"")</f>
        <v>SCECO</v>
      </c>
      <c r="J4" s="134" t="str">
        <f>IFERROR(VLOOKUP(D4,DB!A:G,7,0),"")</f>
        <v>Dead</v>
      </c>
      <c r="K4" s="169" t="s">
        <v>39026</v>
      </c>
      <c r="L4" s="139" t="str">
        <f>IFERROR(VLOOKUP(D4,DB!A:I,9,0),"")</f>
        <v>Latis</v>
      </c>
    </row>
    <row r="5" spans="1:15" ht="15" customHeight="1">
      <c r="A5" s="180" t="s">
        <v>39027</v>
      </c>
      <c r="B5" s="134" t="str">
        <f>IFERROR(VLOOKUP(D5,DB!A:K,11,0),"")</f>
        <v>R1</v>
      </c>
      <c r="C5" s="134">
        <v>3</v>
      </c>
      <c r="D5" s="134" t="s">
        <v>19779</v>
      </c>
      <c r="E5" s="135" t="s">
        <v>39021</v>
      </c>
      <c r="F5" s="182">
        <v>45959.041087962964</v>
      </c>
      <c r="G5" s="181">
        <f ca="1">IFERROR(NOW()-F5,"")</f>
        <v>8.8882060183095746E-2</v>
      </c>
      <c r="H5" s="136">
        <v>45959.032233796293</v>
      </c>
      <c r="I5" s="134" t="str">
        <f>IFERROR(VLOOKUP(D5,DB!A:F,6,0),"")</f>
        <v>SCECO</v>
      </c>
      <c r="J5" s="134" t="str">
        <f>IFERROR(VLOOKUP(D5,DB!A:G,7,0),"")</f>
        <v>No BB Design+No BB Shifted</v>
      </c>
      <c r="K5" s="138" t="s">
        <v>39028</v>
      </c>
      <c r="L5" s="139" t="str">
        <f>IFERROR(VLOOKUP(D5,DB!A:I,9,0),"")</f>
        <v>Latis</v>
      </c>
    </row>
    <row r="6" spans="1:15" ht="15" customHeight="1">
      <c r="A6" s="133" t="s">
        <v>39029</v>
      </c>
      <c r="B6" s="134" t="str">
        <f>IFERROR(VLOOKUP(D6,DB!A:K,11,0),"")</f>
        <v>R1</v>
      </c>
      <c r="C6" s="134">
        <v>1</v>
      </c>
      <c r="D6" s="134" t="s">
        <v>16420</v>
      </c>
      <c r="E6" s="135" t="s">
        <v>39021</v>
      </c>
      <c r="F6" s="182">
        <v>45959.085868055554</v>
      </c>
      <c r="G6" s="181">
        <f ca="1">IFERROR(NOW()-F6,"")</f>
        <v>4.4101967592723668E-2</v>
      </c>
      <c r="H6" s="136">
        <v>45959.078888888886</v>
      </c>
      <c r="I6" s="134" t="str">
        <f>IFERROR(VLOOKUP(D6,DB!A:F,6,0),"")</f>
        <v>SCECO</v>
      </c>
      <c r="J6" s="134" t="str">
        <f>IFERROR(VLOOKUP(D6,DB!A:G,7,0),"")</f>
        <v>Good+No BB Design</v>
      </c>
      <c r="K6" s="138" t="s">
        <v>39030</v>
      </c>
      <c r="L6" s="139" t="str">
        <f>IFERROR(VLOOKUP(D6,DB!A:I,9,0),"")</f>
        <v>Latis</v>
      </c>
    </row>
    <row r="7" spans="1:15" ht="15" customHeight="1">
      <c r="A7" s="133"/>
      <c r="B7" s="134" t="str">
        <f>IFERROR(VLOOKUP(D7,DB!A:K,11,0),"")</f>
        <v/>
      </c>
      <c r="C7" s="134"/>
      <c r="D7" s="134"/>
      <c r="E7" s="135"/>
      <c r="F7" s="182"/>
      <c r="G7" s="181">
        <f ca="1">IFERROR(NOW()-F7,"")</f>
        <v>45959.129970023147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45959.129970023147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45959.129970023147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45959.129970023147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45959.129970023147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45959.129970023147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45959.129970023147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45959.129970023147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45959.129970023147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45959.129970023147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45959.129970023147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45959.129970023147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45959.129970023147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45959.129970023147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45959.129970023147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45959.129970023147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45959.129970023147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45959.129970023147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45959.129970023147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45959.129970023147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45959.129970023147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45959.129970023147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45959.129970023147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45959.129970023147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45959.129970023147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45959.129970023147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45959.129970023147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45959.129970023147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45959.129970023147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45959.129970023147</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45959.129970023147</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039BEFE5-83C2-4F55-AAB2-176CC54C0029}"/>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134.13013206018513</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0.38788668981578667</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0.35370844907447463</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0.19207650463067694</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45959.129970023147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45959.129970023147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45959.129970023147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45959.129970023147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45959.129970023147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45959.129970023147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45959.129970023147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45959.129970023147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45959.129970023147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45959.129970023147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45959.129970023147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45959.129970023147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45959.129970023147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45959.129970023147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45959.129970023147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45959.129970023147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45959.129970023147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45959.129970023147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45959.129970023147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45959.129970023147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45959.129970023147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45959.129970023147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45959.129970023147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45959.129970023147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45959.129970023147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45959.129970023147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45959.129970023147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45959.129970023147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45959.129970023147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45959.129970023147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45959.129970023147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45959.129970023147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45959.129970023147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45959.129970023147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45959.129970023147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45959.129970023147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45959.129970023147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45959.129970023147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45959.129970023147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45959.129970023147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45959.129970023147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45959.129970023147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45959.129970023147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45959.129970023147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45959.129970023147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45959.129970023147</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45959.129970023147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45959.129970023147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45959.129970023147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45959.129970023147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45959.129970023147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45959.129970023147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45959.129970023147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45959.129970023147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45959.129970023147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45959.129970023147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45959.129970023147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45959.129970023147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45959.129970023147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45959.129970023147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45959.129970023147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45959.129970023147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45959.129970023147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45959.129970023147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45959.129970023147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45959.129970023147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45959.129970023147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45959.129970023147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45959.129970023147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45959.129970023147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45959.129970023147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45959.129970023147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45959.129970023147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45959.129970023147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45959.129970023147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45959.129970023147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45959.129970023147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45959.129970023147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45959.129970023147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45959.129970023147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45959.129970023147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45959.129970023147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45959.129970023147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45959.129970023147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45959.129970023147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45959.129970023147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45959.129970023147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45959.129970023147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45959.129970023147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45959.129970023147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45959.129970023147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45959.129970023147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45959.129970023147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45959.129970023147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45959.129970023147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45959.129970023147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45959.129970023147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45959.129970023147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45959.129970023147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45959.129970023147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45959.129970023147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45959.129970023147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45959.129970023147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45959.129970023147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45959.129970023147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45959.129970023147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45959.129970023147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45959.129970023147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45959.129970023147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45959.129970023147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45959.129970023147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45959.129970023147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45959.129970023147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45959.129970023147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45959.129970023147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45959.129970023147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45959.129970023147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45959.129970023147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45959.129970023147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45959.129970023147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45959.129970023147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45959.129970023147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45959.129970023147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45959.129970023147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45959.129970023147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45959.129970023147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45959.129970023147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45959.129970023147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45959.129970023147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45959.129970023147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45959.129970023147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45959.129970023147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45959.129970023147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45959.129970023147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45959.129970023147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45959.129970023147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45959.129970023147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45959.129970023147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45959.129970023147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45959.129970023147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45959.129970023147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45959.129970023147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45959.129970023147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45959.129970023147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45959.129970023147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45959.129970023147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45959.129970023147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45959.129970023147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45959.129970023147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45959.129970023147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45959.129970023147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45959.129970023147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45959.129970023147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45959.129970023147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45959.129970023147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45959.129970023147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45959.129970023147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45959.129970023147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45959.129970023147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45959.129970023147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45959.129970023147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45959.129970023147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45959.129970023147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45959.129970023147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45959.129970023147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45959.129970023147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45959.129970023147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45959.129970023147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45959.129970023147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45959.129970023147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45959.129970023147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45959.129970023147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45959.129970023147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45959.129970023147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45959.129970023147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45959.129970023147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45959.129970023147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45959.129970023147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45959.129970023147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45959.129970023147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45959.129970023147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45959.129970023147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45959.129970023147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45959.129970023147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45959.129970023147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45959.129970023147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45959.129970023147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45959.129970023147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45959.129970023147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45959.129970023147</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79"/>
      <c r="E2" s="18"/>
      <c r="F2" s="20"/>
      <c r="G2" s="21">
        <f t="shared" ref="G2:G3" ca="1" si="0">IFERROR(NOW()-F2,"-")</f>
        <v>45959.129970023147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45959.129970023147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45959.129970023147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45959.129970023147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45959.129970023147</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45959.129970023147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45959.129970023147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45959.129970023147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45959.129970023147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45959.129970023147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45959.129970023147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45959.129970023147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45959.129970023147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45959.129970023147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45959.129970023147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45959.129970023147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45959.129970023147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45959.129970023147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45959.129970023147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45959.129970023147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45959.129970023147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45959.129970023147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45959.129970023147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45959.129970023147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45959.129970023147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45959.129970023147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45959.129970023147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45959.129970023147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45959.129970023147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45959.129970023147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45959.129970023147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45959.129970023147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45959.129970023147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45959.129970023147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45959.129970023147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45959.129970023147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45959.129970023147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45959.129970023147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45959.129970023147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45959.129970023147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45959.129970023147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45959.129970023147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45959.129970023147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45959.129970023147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45959.129970023147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45959.129970023147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45959.129970023147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45959.129970023147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45959.129970023147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45959.129970023147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45959.129970023147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45959.129970023147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45959.129970023147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45959.129970023147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45959.129970023147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45959.129970023147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45959.129970023147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45959.129970023147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45959.129970023147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45959.129970023147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45959.129970023147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45959.129970023147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45959.129970023147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45959.129970023147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45959.129970023147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45959.129970023147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45959.129970023147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45959.129970023147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45959.129970023147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45959.129970023147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45959.129970023147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45959.129970023147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45959.129970023147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45959.129970023147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45959.129970023147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45959.129970023147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45959.129970023147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45959.129970023147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45959.129970023147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45959.129970023147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45959.129970023147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45959.129970023147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45959.129970023147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45959.129970023147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45959.129970023147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45959.129970023147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45959.129970023147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45959.129970023147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45959.129970023147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45959.129970023147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45959.129970023147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45959.129970023147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45959.129970023147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45959.129970023147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45959.129970023147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45959.129970023147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45959.129970023147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45959.129970023147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45959.129970023147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45959.129970023147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45959.129970023147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45959.129970023147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45959.129970023147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45959.129970023147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45959.129970023147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45959.129970023147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45959.129970023147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45959.129970023147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45959.129970023147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45959.129970023147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45959.129970023147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45959.129970023147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45959.129970023147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45959.129970023147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45959.129970023147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45959.129970023147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45959.129970023147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45959.129970023147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45959.129970023147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45959.129970023147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45959.129970023147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45959.129970023147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45959.129970023147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45959.129970023147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45959.129970023147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45959.129970023147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45959.129970023147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45959.129970023147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45959.129970023147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45959.129970023147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45959.129970023147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45959.129970023147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45959.129970023147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45959.129970023147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45959.129970023147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45959.129970023147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45959.129970023147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45959.129970023147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45959.129970023147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45959.129970023147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45959.129970023147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45959.129970023147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45959.129970023147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45959.129970023147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45959.129970023147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45959.129970023147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45959.129970023147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45959.129970023147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45959.129970023147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45959.129970023147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45959.129970023147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45959.129970023147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45959.129970023147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45959.129970023147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45959.129970023147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45959.129970023147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45959.129970023147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45959.129970023147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45959.129970023147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45959.129970023147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45959.129970023147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45959.129970023147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45959.129970023147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45959.129970023147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45959.129970023147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45959.129970023147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45959.129970023147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45959.129970023147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45959.129970023147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45959.129970023147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45959.129970023147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45959.129970023147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45959.129970023147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45959.129970023147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45959.129970023147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45959.129970023147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45959.129970023147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45959.129970023147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45959.129970023147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45959.129970023147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45959.129970023147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45959.129970023147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45959.129970023147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45959.129970023147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45959.129970023147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45959.129970023147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45959.129970023147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45959.129970023147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45959.129970023147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45959.129970023147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45959.129970023147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45959.129970023147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45959.129970023147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45959.129970023147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45959.129970023147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45959.129970023147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45959.129970023147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45959.129970023147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45959.129970023147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45959.129970023147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45959.129970023147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45959.129970023147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45959.129970023147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45959.129970023147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45959.129970023147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45959.129970023147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45959.129970023147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45959.129970023147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45959.129970023147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45959.129970023147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45959.129970023147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45959.129970023147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45959.129970023147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45959.129970023147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45959.129970023147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45959.129970023147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45959.129970023147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45959.129970023147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45959.129970023147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45959.129970023147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45959.129970023147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45959.129970023147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45959.129970023147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45959.129970023147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45959.129970023147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45959.129970023147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45959.129970023147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45959.129970023147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45959.129970023147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45959.129970023147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45959.129970023147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45959.129970023147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45959.129970023147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45959.129970023147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45959.129970023147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45959.129970023147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45959.129970023147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45959.129970023147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45959.129970023147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45959.129970023147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45959.129970023147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45959.129970023147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45959.129970023147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45959.129970023147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45959.129970023147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45959.129970023147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45959.129970023147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45959.129970023147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45959.129970023147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45959.129970023147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45959.129970023147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45959.129970023147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45959.129970023147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45959.129970023147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45959.129970023147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45959.129970023147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45959.129970023147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45959.129970023147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45959.129970023147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45959.129970023147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45959.129970023147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45959.129970023147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45959.129970023147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45959.129970023147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45959.129970023147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45959.129970023147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45959.129970023147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45959.129970023147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45959.129970023147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45959.129970023147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45959.129970023147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45959.129970023147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45959.129970023147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45959.129970023147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45959.129970023147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45959.129970023147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45959.129970023147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45959.129970023147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45959.129970023147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45959.129970023147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45959.129970023147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45959.129970023147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45959.129970023147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45959.129970023147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45959.129970023147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45959.129970023147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45959.129970023147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45959.129970023147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45959.129970023147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45959.129970023147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45959.129970023147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45959.129970023147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45959.129970023147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45959.129970023147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45959.129970023147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45959.129970023147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45959.129970023147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45959.129970023147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45959.129970023147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45959.129970023147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45959.129970023147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45959.129970023147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45959.129970023147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45959.129970023147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45959.129970023147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45959.129970023147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45959.129970023147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45959.129970023147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45959.129970023147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45959.129970023147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45959.129970023147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45959.129970023147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45959.129970023147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45959.129970023147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45959.129970023147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45959.129970023147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45959.129970023147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45959.129970023147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45959.129970023147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45959.129970023147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45959.129970023147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45959.129970023147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45959.129970023147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45959.129970023147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45959.129970023147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45959.129970023147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45959.129970023147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45959.129970023147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45959.129970023147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45959.129970023147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45959.129970023147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45959.129970023147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45959.129970023147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45959.129970023147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45959.129970023147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45959.129970023147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45959.129970023147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45959.129970023147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45959.129970023147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45959.129970023147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45959.129970023147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45959.129970023147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45959.129970023147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45959.129970023147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45959.129970023147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45959.129970023147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45959.129970023147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45959.129970023147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45959.129970023147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45959.129970023147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45959.129970023147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45959.129970023147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45959.129970023147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45959.129970023147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45959.129970023147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45959.129970023147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45959.129970023147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45959.129970023147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45959.129970023147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45959.129970023147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45959.129970023147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45959.129970023147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45959.129970023147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45959.129970023147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45959.129970023147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45959.129970023147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45959.129970023147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45959.129970023147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45959.129970023147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45959.129970023147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45959.129970023147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45959.129970023147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45959.129970023147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45959.129970023147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45959.129970023147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45959.129970023147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45959.129970023147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45959.129970023147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45959.129970023147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45959.129970023147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45959.129970023147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45959.129970023147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45959.129970023147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45959.129970023147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45959.129970023147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45959.129970023147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45959.129970023147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45959.129970023147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45959.129970023147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45959.129970023147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45959.129970023147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45959.129970023147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45959.129970023147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45959.129970023147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45959.129970023147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45959.129970023147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45959.129970023147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45959.129970023147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45959.129970023147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45959.129970023147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45959.129970023147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45959.129970023147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45959.129970023147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45959.129970023147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45959.129970023147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45959.129970023147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45959.129970023147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45959.129970023147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45959.129970023147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45959.129970023147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45959.129970023147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45959.129970023147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45959.129970023147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45959.129970023147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45959.129970023147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45959.129970023147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45959.129970023147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45959.129970023147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45959.129970023147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45959.129970023147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45959.129970023147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45959.129970023147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45959.129970023147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45959.129970023147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45959.129970023147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45959.129970023147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45959.129970023147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45959.129970023147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45959.129970023147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45959.129970023147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45959.129970023147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45959.129970023147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45959.129970023147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45959.129970023147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45959.129970023147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45959.129970023147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45959.129970023147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45959.129970023147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45959.129970023147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45959.129970023147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45959.129970023147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45959.129970023147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45959.129970023147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45959.129970023147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45959.129970023147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45959.129970023147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45959.129970023147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45959.129970023147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45959.129970023147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45959.129970023147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45959.129970023147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45959.129970023147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45959.129970023147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45959.129970023147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45959.129970023147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45959.129970023147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45959.129970023147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45959.129970023147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45959.129970023147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45959.129970023147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45959.129970023147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45959.129970023147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45959.129970023147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45959.129970023147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45959.129970023147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45959.129970023147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45959.129970023147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45959.129970023147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45959.129970023147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45959.129970023147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45959.129970023147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45959.129970023147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45959.129970023147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45959.129970023147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45959.129970023147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45959.129970023147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45959.129970023147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45959.129970023147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45959.129970023147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45959.129970023147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45959.129970023147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45959.129970023147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45959.129970023147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45959.129970023147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45959.129970023147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45959.129970023147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45959.129970023147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45959.129970023147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45959.129970023147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45959.129970023147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45959.129970023147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45959.129970023147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45959.129970023147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45959.129970023147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45959.129970023147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45959.129970023147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45959.129970023147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45959.129970023147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45959.129970023147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45959.129970023147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45959.129970023147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45959.129970023147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45959.129970023147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45959.129970023147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45959.129970023147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45959.129970023147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45959.129970023147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45959.129970023147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45959.129970023147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45959.129970023147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45959.129970023147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45959.129970023147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45959.129970023147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45959.129970023147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45959.129970023147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45959.129970023147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45959.129970023147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45959.129970023147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45959.129970023147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45959.129970023147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45959.129970023147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45959.129970023147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45959.129970023147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45959.129970023147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45959.129970023147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45959.129970023147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45959.129970023147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45959.129970023147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45959.129970023147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45959.129970023147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45959.129970023147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45959.129970023147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45959.129970023147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45959.129970023147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45959.129970023147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45959.129970023147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45959.129970023147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45959.129970023147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45959.129970023147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45959.129970023147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45959.129970023147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45959.129970023147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45959.129970023147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45959.129970023147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45959.129970023147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45959.129970023147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45959.129970023147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45959.129970023147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45959.129970023147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45959.129970023147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45959.129970023147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45959.129970023147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45959.129970023147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45959.129970023147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45959.129970023147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45959.129970023147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45959.129970023147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45959.129970023147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45959.129970023147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45959.129970023147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45959.129970023147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45959.129970023147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45959.129970023147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45959.129970023147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45959.129970023147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45959.129970023147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45959.129970023147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45959.129970023147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45959.129970023147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45959.129970023147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45959.129970023147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45959.129970023147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45959.129970023147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45959.129970023147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45959.129970023147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45959.129970023147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45959.129970023147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45959.129970023147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45959.129970023147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45959.129970023147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45959.129970023147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45959.129970023147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45959.129970023147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45959.129970023147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45959.129970023147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45959.129970023147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45959.129970023147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45959.129970023147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45959.129970023147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45959.129970023147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45959.129970023147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45959.129970023147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45959.129970023147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45959.129970023147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45959.129970023147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45959.129970023147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45959.129970023147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45959.129970023147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45959.129970023147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45959.129970023147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45959.129970023147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45959.129970023147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45959.129970023147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45959.129970023147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45959.129970023147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45959.129970023147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45959.129970023147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45959.129970023147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45959.129970023147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45959.129970023147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45959.129970023147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45959.129970023147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45959.129970023147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45959.129970023147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45959.129970023147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45959.129970023147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45959.129970023147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45959.129970023147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45959.129970023147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45959.129970023147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45959.129970023147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45959.129970023147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45959.129970023147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45959.129970023147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45959.129970023147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45959.129970023147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45959.129970023147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45959.129970023147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45959.129970023147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45959.129970023147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45959.129970023147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45959.129970023147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45959.129970023147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45959.129970023147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45959.129970023147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45959.129970023147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45959.129970023147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45959.129970023147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45959.129970023147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45959.129970023147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45959.129970023147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45959.129970023147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45959.129970023147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45959.129970023147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45959.129970023147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45959.129970023147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45959.129970023147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45959.129970023147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45959.129970023147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45959.129970023147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45959.129970023147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45959.129970023147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45959.129970023147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45959.129970023147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45959.129970023147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45959.129970023147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45959.129970023147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45959.129970023147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45959.129970023147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45959.129970023147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45959.129970023147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45959.129970023147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45959.129970023147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45959.129970023147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45959.129970023147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45959.129970023147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45959.129970023147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45959.129970023147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45959.129970023147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45959.129970023147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45959.129970023147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45959.129970023147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45959.129970023147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45959.129970023147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45959.129970023147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45959.129970023147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45959.129970023147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45959.129970023147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45959.129970023147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45959.129970023147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45959.129970023147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45959.129970023147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45959.129970023147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45959.129970023147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45959.129970023147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45959.129970023147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45959.129970023147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45959.129970023147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45959.129970023147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45959.129970023147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45959.129970023147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45959.129970023147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45959.129970023147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45959.129970023147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45959.129970023147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45959.129970023147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45959.129970023147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45959.129970023147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45959.129970023147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45959.129970023147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45959.129970023147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45959.129970023147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45959.129970023147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45959.129970023147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45959.129970023147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45959.129970023147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45959.129970023147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45959.129970023147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45959.129970023147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45959.129970023147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45959.129970023147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45959.129970023147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45959.129970023147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45959.129970023147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45959.129970023147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45959.129970023147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45959.129970023147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45959.129970023147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45959.129970023147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45959.129970023147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45959.129970023147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45959.129970023147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45959.129970023147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45959.129970023147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45959.129970023147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45959.129970023147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45959.129970023147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45959.129970023147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45959.129970023147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45959.129970023147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45959.129970023147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45959.129970023147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45959.129970023147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45959.129970023147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45959.129970023147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45959.129970023147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45959.129970023147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45959.129970023147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45959.129970023147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45959.129970023147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45959.129970023147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45959.129970023147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45959.129970023147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45959.129970023147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45959.129970023147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45959.129970023147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45959.129970023147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45959.129970023147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45959.129970023147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45959.129970023147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45959.129970023147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45959.129970023147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45959.129970023147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45959.129970023147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45959.129970023147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45959.129970023147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45959.129970023147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45959.129970023147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45959.129970023147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45959.129970023147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45959.129970023147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45959.129970023147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45959.129970023147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45959.129970023147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45959.129970023147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45959.129970023147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45959.129970023147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45959.129970023147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45959.129970023147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45959.129970023147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45959.129970023147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45959.129970023147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45959.129970023147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45959.129970023147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45959.129970023147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45959.129970023147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45959.129970023147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45959.129970023147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45959.129970023147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45959.129970023147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45959.129970023147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45959.129970023147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45959.129970023147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45959.129970023147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45959.129970023147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45959.129970023147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45959.129970023147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45959.129970023147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45959.129970023147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45959.129970023147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45959.129970023147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45959.129970023147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45959.129970023147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45959.129970023147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45959.129970023147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45959.129970023147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45959.129970023147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45959.129970023147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45959.129970023147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45959.129970023147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45959.129970023147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45959.129970023147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45959.129970023147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45959.129970023147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45959.129970023147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45959.129970023147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45959.129970023147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45959.129970023147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45959.129970023147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45959.129970023147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45959.129970023147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45959.129970023147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45959.129970023147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45959.129970023147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45959.129970023147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45959.129970023147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45959.129970023147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45959.129970023147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45959.129970023147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45959.129970023147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45959.129970023147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45959.129970023147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45959.129970023147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45959.129970023147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45959.129970023147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45959.129970023147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45959.129970023147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45959.129970023147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45959.129970023147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45959.129970023147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45959.129970023147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45959.129970023147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45959.129970023147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45959.129970023147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45959.129970023147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45959.129970023147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45959.129970023147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45959.129970023147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45959.129970023147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45959.129970023147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45959.129970023147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45959.129970023147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45959.129970023147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45959.129970023147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45959.129970023147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45959.129970023147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45959.129970023147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45959.129970023147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45959.129970023147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45959.129970023147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45959.129970023147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45959.129970023147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45959.129970023147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45959.129970023147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45959.129970023147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45959.129970023147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45959.129970023147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45959.129970023147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45959.129970023147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45959.129970023147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45959.129970023147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45959.129970023147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45959.129970023147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45959.129970023147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45959.129970023147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45959.129970023147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45959.129970023147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45959.129970023147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45959.129970023147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45959.129970023147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45959.129970023147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45959.129970023147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45959.129970023147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45959.129970023147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45959.129970023147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45959.129970023147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45959.129970023147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45959.129970023147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45959.129970023147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45959.129970023147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45959.129970023147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45959.129970023147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45959.129970023147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45959.129970023147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45959.129970023147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45959.129970023147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45959.129970023147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45959.129970023147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45959.129970023147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45959.129970023147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45959.129970023147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45959.129970023147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45959.129970023147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45959.129970023147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45959.129970023147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45959.129970023147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45959.129970023147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45959.129970023147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45959.129970023147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45959.129970023147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45959.129970023147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45959.129970023147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45959.129970023147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45959.129970023147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45959.129970023147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45959.129970023147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45959.129970023147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45959.129970023147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45959.129970023147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45959.129970023147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45959.129970023147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45959.129970023147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45959.129970023147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45959.129970023147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45959.129970023147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45959.129970023147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45959.129970023147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45959.129970023147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45959.129970023147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45959.129970023147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45959.129970023147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45959.129970023147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45959.129970023147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45959.129970023147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45959.129970023147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45959.129970023147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45959.129970023147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45959.129970023147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45959.129970023147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45959.129970023147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45959.129970023147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45959.129970023147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45959.129970023147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45959.129970023147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45959.129970023147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45959.129970023147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45959.129970023147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45959.129970023147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45959.129970023147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45959.129970023147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45959.129970023147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45959.129970023147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45959.129970023147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45959.129970023147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45959.129970023147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45959.129970023147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45959.129970023147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45959.129970023147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45959.129970023147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45959.129970023147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45959.129970023147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45959.129970023147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45959.129970023147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45959.129970023147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45959.129970023147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45959.129970023147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45959.129970023147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45959.129970023147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45959.129970023147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45959.129970023147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45959.129970023147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45959.129970023147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45959.129970023147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45959.129970023147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45959.129970023147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45959.129970023147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45959.129970023147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45959.129970023147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45959.129970023147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45959.129970023147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45959.129970023147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45959.129970023147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45959.129970023147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45959.129970023147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45959.129970023147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45959.129970023147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45959.129970023147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45959.129970023147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45959.129970023147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45959.129970023147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45959.129970023147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45959.129970023147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45959.129970023147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45959.129970023147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45959.129970023147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45959.129970023147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45959.129970023147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45959.129970023147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45959.129970023147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45959.129970023147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45959.129970023147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45959.129970023147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45959.129970023147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45959.129970023147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45959.129970023147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45959.129970023147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45959.129970023147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45959.129970023147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45959.129970023147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45959.129970023147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45959.129970023147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45959.129970023147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45959.129970023147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45959.129970023147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45959.129970023147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45959.129970023147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45959.129970023147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45959.129970023147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45959.129970023147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45959.129970023147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45959.129970023147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45959.129970023147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45959.129970023147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45959.129970023147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45959.129970023147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45959.129970023147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45959.129970023147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45959.129970023147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45959.129970023147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45959.129970023147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45959.129970023147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45959.129970023147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45959.129970023147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45959.129970023147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45959.129970023147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45959.129970023147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45959.129970023147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45959.129970023147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45959.129970023147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45959.129970023147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45959.129970023147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45959.129970023147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45959.129970023147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45959.129970023147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45959.129970023147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45959.129970023147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45959.129970023147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45959.129970023147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45959.129970023147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45959.129970023147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45959.129970023147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45959.129970023147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45959.129970023147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45959.129970023147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45959.129970023147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45959.129970023147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45959.129970023147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45959.129970023147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45959.129970023147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45959.129970023147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45959.129970023147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45959.129970023147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45959.129970023147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45959.129970023147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45959.129970023147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45959.129970023147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45959.129970023147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45959.129970023147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45959.129970023147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45959.129970023147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45959.129970023147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45959.129970023147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45959.129970023147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45959.129970023147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45959.129970023147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45959.129970023147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45959.129970023147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45959.129970023147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45959.129970023147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45959.129970023147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45959.129970023147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45959.129970023147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45959.129970023147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45959.129970023147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45959.129970023147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45959.129970023147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45959.129970023147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45959.129970023147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45959.129970023147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45959.129970023147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45959.129970023147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45959.129970023147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45959.129970023147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45959.129970023147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45959.129970023147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45959.129970023147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45959.129970023147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45959.129970023147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45959.129970023147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45959.129970023147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45959.129970023147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45959.129970023147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45959.129970023147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45959.129970023147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45959.129970023147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45959.129970023147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45959.129970023147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45959.129970023147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45959.129970023147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45959.129970023147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45959.129970023147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45959.129970023147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45959.129970023147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45959.129970023147</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255.6492524305504</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0.25427557869988959</v>
      </c>
      <c r="H3" s="123">
        <v>45958.746076388888</v>
      </c>
      <c r="I3" s="119" t="str">
        <f>IFERROR(VLOOKUP(D3,DB!A:F,6,0),"")</f>
        <v>SCECO</v>
      </c>
      <c r="J3" s="119" t="str">
        <f>IFERROR(VLOOKUP(D3,DB!A:G,7,0),"")</f>
        <v>Dead</v>
      </c>
      <c r="K3" s="125" t="s">
        <v>39122</v>
      </c>
      <c r="L3" s="121" t="str">
        <f>IFERROR(VLOOKUP(D3,DB!A:I,9,0),"")</f>
        <v>Latis</v>
      </c>
    </row>
    <row r="4" spans="1:16" ht="15" customHeight="1">
      <c r="A4" s="119" t="s">
        <v>39123</v>
      </c>
      <c r="B4" s="119" t="str">
        <f>IFERROR(VLOOKUP(D4,DB!A:K,11,0),"")</f>
        <v>R4</v>
      </c>
      <c r="C4" s="120">
        <v>1</v>
      </c>
      <c r="D4" s="94" t="s">
        <v>30476</v>
      </c>
      <c r="E4" s="98" t="s">
        <v>39021</v>
      </c>
      <c r="F4" s="123">
        <v>45958.924305555556</v>
      </c>
      <c r="G4" s="124">
        <f ca="1">IFERROR(NOW()-F4,"")</f>
        <v>0.20566446759039536</v>
      </c>
      <c r="H4" s="123">
        <v>45958.887465277781</v>
      </c>
      <c r="I4" s="119" t="str">
        <f>IFERROR(VLOOKUP(D4,DB!A:F,6,0),"")</f>
        <v>SCECO</v>
      </c>
      <c r="J4" s="119" t="str">
        <f>IFERROR(VLOOKUP(D4,DB!A:G,7,0),"")</f>
        <v>In progress</v>
      </c>
      <c r="K4" s="125" t="s">
        <v>39124</v>
      </c>
      <c r="L4" s="121" t="str">
        <f>IFERROR(VLOOKUP(D4,DB!A:I,9,0),"")</f>
        <v>Latis</v>
      </c>
    </row>
    <row r="5" spans="1:16" ht="15" customHeight="1">
      <c r="A5" s="119"/>
      <c r="B5" s="119" t="str">
        <f>IFERROR(VLOOKUP(D5,DB!A:K,11,0),"")</f>
        <v/>
      </c>
      <c r="C5" s="120"/>
      <c r="D5" s="121"/>
      <c r="E5" s="98"/>
      <c r="F5" s="123"/>
      <c r="G5" s="124">
        <f ca="1">IFERROR(NOW()-F5,"")</f>
        <v>45959.129970023147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45959.129970023147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45959.129970023147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45959.129970023147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45959.129970023147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45959.129970023147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45959.129970023147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45959.129970023147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45959.129970023147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45959.129970023147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45959.129970023147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45959.129970023147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45959.129970023147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45959.129970023147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45959.129970023147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45959.129970023147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45959.129970023147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45959.129970023147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45959.129970023147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45959.129970023147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45959.129970023147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45959.129970023147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45959.129970023147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45959.129970023147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45959.129970023147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45959.129970023147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45959.129970023147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45959.129970023147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45959.129970023147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45959.129970023147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45959.129970023147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45959.129970023147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45959.129970023147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45959.129970023147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45959.129970023147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45959.129970023147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45959.129970023147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45959.129970023147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45959.129970023147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45959.129970023147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45959.129970023147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45959.129970023147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45959.129970023147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45959.129970023147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45959.129970023147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45959.129970023147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45959.129970023147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45959.129970023147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45959.129970023147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45959.129970023147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45959.129970023147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45959.129970023147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45959.129970023147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45959.129970023147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45959.129970023147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45959.129970023147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45959.129970023147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45959.129970023147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45959.129970023147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45959.129970023147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45959.129970023147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45959.129970023147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45959.129970023147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45959.129970023147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45959.129970023147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45959.129970023147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45959.129970023147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45959.129970023147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45959.129970023147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45959.129970023147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45959.129970023147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45959.129970023147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45959.129970023147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45959.129970023147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45959.129970023147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45959.129970023147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45959.129970023147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45959.129970023147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45959.129970023147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45959.129970023147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45959.129970023147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45959.129970023147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45959.129970023147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45959.129970023147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45959.129970023147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45959.129970023147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45959.129970023147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45959.129970023147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45959.129970023147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45959.129970023147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45959.129970023147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45959.129970023147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45959.129970023147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45959.129970023147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45959.129970023147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45959.129970023147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45959.129970023147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45959.129970023147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45959.129970023147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45959.129970023147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45959.129970023147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45959.129970023147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45959.129970023147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45959.129970023147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45959.129970023147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45959.129970023147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45959.129970023147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45959.129970023147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45959.129970023147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45959.129970023147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45959.129970023147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45959.129970023147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45959.129970023147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45959.129970023147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45959.129970023147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45959.129970023147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45959.129970023147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45959.129970023147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45959.129970023147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45959.129970023147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45959.129970023147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45959.129970023147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45959.129970023147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45959.129970023147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45959.129970023147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45959.129970023147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45959.129970023147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45959.129970023147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45959.129970023147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45959.129970023147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45959.129970023147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45959.129970023147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45959.129970023147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45959.129970023147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45959.129970023147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45959.129970023147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45959.129970023147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45959.129970023147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45959.129970023147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45959.129970023147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45959.129970023147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45959.129970023147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45959.129970023147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45959.129970023147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45959.129970023147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45959.129970023147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45959.129970023147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45959.129970023147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45959.129970023147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45959.129970023147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45959.129970023147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45959.129970023147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45959.129970023147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45959.129970023147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45959.129970023147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45959.129970023147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45959.129970023147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45959.129970023147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45959.129970023147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45959.129970023147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45959.129970023147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45959.129970023147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45959.129970023147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45959.129970023147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45959.129970023147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45959.129970023147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45959.129970023147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45959.129970023147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45959.129970023147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45959.129970023147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45959.129970023147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45959.129970023147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45959.129970023147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45959.129970023147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45959.129970023147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45959.129970023147</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45959.129970023147</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67.297909837958287</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39108</v>
      </c>
      <c r="F3" s="38">
        <v>45926.188877314817</v>
      </c>
      <c r="G3" s="144">
        <f t="shared" ref="G3" ca="1" si="0">IFERROR(NOW()-F3,"")</f>
        <v>32.941092708329961</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39108</v>
      </c>
      <c r="F4" s="153">
        <v>45948.661111111112</v>
      </c>
      <c r="G4" s="154">
        <f ca="1">IFERROR(NOW()-F4,"")</f>
        <v>10.468858912034193</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4.167141203652136E-2</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45959.129970023147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45959.129970023147</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45959.129970023147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45959.129970023147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45959.129970023147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45959.129970023147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45959.129970023147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45959.129970023147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45959.129970023147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45959.129970023147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45959.129970023147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45959.129970023147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45959.129970023147</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45959.129970023147</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45959.129970023147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45959.129970023147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45959.129970023147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45959.129970023147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45959.129970023147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45959.129970023147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45959.129970023147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45959.129970023147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45959.129970023147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45959.129970023147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45959.129970023147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45959.129970023147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45959.129970023147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45959.129970023147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45959.129970023147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45959.129970023147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45959.129970023147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45959.129970023147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45959.129970023147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45959.129970023147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45959.129970023147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45959.129970023147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45959.129970023147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45959.129970023147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45959.129970023147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45959.129970023147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45959.129970023147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45959.129970023147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45959.129970023147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45959.129970023147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45959.129970023147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45959.129970023147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45959.129970023147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45959.129970023147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45959.129970023147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45959.129970023147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45959.129970023147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45959.129970023147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45959.129970023147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45959.129970023147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45959.129970023147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45959.129970023147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45959.129970023147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45959.129970023147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45959.129970023147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45959.129970023147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45959.129970023147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45959.129970023147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45959.129970023147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45959.129970023147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45959.129970023147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45959.129970023147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45959.129970023147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45959.129970023147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45959.129970023147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45959.129970023147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45959.129970023147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45959.129970023147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45959.129970023147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45959.129970023147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45959.129970023147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45959.129970023147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45959.129970023147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45959.129970023147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45959.129970023147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45959.129970023147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45959.129970023147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45959.129970023147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45959.129970023147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45959.129970023147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45959.129970023147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45959.129970023147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45959.129970023147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45959.129970023147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45959.129970023147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45959.129970023147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45959.129970023147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45959.129970023147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45959.129970023147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45959.129970023147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45959.129970023147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45959.129970023147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45959.129970023147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45959.129970023147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45959.129970023147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45959.129970023147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45959.129970023147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45959.129970023147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45959.129970023147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45959.129970023147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45959.129970023147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45959.129970023147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45959.129970023147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45959.129970023147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45959.129970023147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45959.129970023147</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45959.129970023147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45959.129970023147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45959.129970023147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45959.129970023147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45959.129970023147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45959.129970023147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45959.129970023147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45959.129970023147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45959.129970023147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45959.129970023147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45959.129970023147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45959.129970023147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45959.129970023147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45959.129970023147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45959.129970023147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45959.129970023147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45959.129970023147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45959.129970023147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45959.129970023147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45959.129970023147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45959.129970023147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45959.129970023147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45959.129970023147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45959.129970023147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45959.129970023147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45959.129970023147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45959.129970023147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45959.129970023147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45959.129970023147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45959.129970023147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45959.129970023147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45959.129970023147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45959.129970023147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45959.129970023147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45959.129970023147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45959.129970023147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45959.129970023147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45959.129970023147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45959.129970023147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45959.129970023147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45959.129970023147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45959.129970023147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45959.129970023147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45959.129970023147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45959.129970023147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45959.129970023147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45959.129970023147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45959.129970023147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45959.129970023147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45959.129970023147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45959.129970023147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45959.129970023147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45959.129970023147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45959.129970023147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45959.129970023147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45959.129970023147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45959.129970023147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45959.129970023147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45959.129970023147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45959.129970023147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45959.129970023147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45959.129970023147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45959.129970023147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45959.129970023147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45959.129970023147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45959.129970023147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45959.129970023147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45959.129970023147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45959.129970023147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45959.129970023147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45959.129970023147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45959.129970023147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45959.129970023147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45959.129970023147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45959.129970023147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45959.129970023147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45959.129970023147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45959.129970023147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45959.129970023147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45959.129970023147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45959.129970023147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45959.129970023147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45959.129970023147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45959.129970023147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45959.129970023147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45959.129970023147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45959.129970023147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45959.129970023147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45959.129970023147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45959.129970023147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45959.129970023147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45959.129970023147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45959.129970023147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45959.129970023147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45959.129970023147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45959.129970023147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45959.129970023147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45959.129970023147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45959.129970023147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45959.129970023147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45959.129970023147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45959.129970023147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45959.129970023147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45959.129970023147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45959.129970023147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45959.129970023147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45959.129970023147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45959.129970023147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45959.129970023147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45959.129970023147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45959.129970023147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45959.129970023147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45959.129970023147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45959.129970023147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45959.129970023147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45959.129970023147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45959.129970023147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45959.129970023147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45959.129970023147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45959.129970023147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45959.129970023147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45959.129970023147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45959.129970023147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45959.129970023147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45959.129970023147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45959.129970023147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45959.129970023147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45959.129970023147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45959.129970023147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45959.129970023147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45959.129970023147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45959.129970023147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45959.129970023147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45959.129970023147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45959.129970023147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45959.129970023147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45959.129970023147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45959.129970023147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45959.129970023147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45959.129970023147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45959.129970023147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45959.129970023147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45959.129970023147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45959.129970023147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45959.129970023147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45959.129970023147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45959.129970023147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45959.129970023147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45959.129970023147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45959.129970023147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45959.129970023147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45959.129970023147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45959.129970023147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45959.129970023147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45959.129970023147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45959.129970023147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45959.129970023147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45959.129970023147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45959.129970023147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45959.129970023147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45959.129970023147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45959.129970023147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45959.129970023147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45959.129970023147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45959.129970023147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45959.129970023147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45959.129970023147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45959.129970023147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45959.129970023147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45959.129970023147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45959.129970023147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45959.129970023147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45959.129970023147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45959.129970023147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45959.129970023147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45959.129970023147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45959.129970023147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45959.129970023147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45959.129970023147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45959.129970023147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45959.129970023147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45959.129970023147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45959.129970023147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45959.129970023147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45959.129970023147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45959.129970023147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45959.129970023147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45959.129970023147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45959.129970023147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45959.129970023147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45959.129970023147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45959.129970023147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45959.129970023147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45959.129970023147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45959.129970023147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45959.129970023147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45959.129970023147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45959.129970023147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45959.129970023147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45959.129970023147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45959.129970023147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45959.129970023147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45959.129970023147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45959.129970023147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45959.129970023147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45959.129970023147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45959.129970023147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45959.129970023147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45959.129970023147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45959.129970023147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45959.129970023147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45959.129970023147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45959.129970023147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45959.129970023147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45959.129970023147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45959.129970023147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45959.129970023147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45959.129970023147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45959.129970023147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45959.129970023147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45959.129970023147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45959.129970023147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45959.129970023147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45959.129970023147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45959.129970023147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45959.129970023147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45959.129970023147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45959.129970023147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45959.129970023147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45959.129970023147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45959.129970023147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45959.129970023147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45959.129970023147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45959.129970023147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45959.129970023147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45959.129970023147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45959.129970023147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45959.129970023147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45959.129970023147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45959.129970023147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45959.129970023147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45959.129970023147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45959.129970023147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45959.129970023147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45959.129970023147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45959.129970023147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45959.129970023147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45959.129970023147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45959.129970023147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45959.129970023147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45959.129970023147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45959.129970023147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45959.129970023147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45959.129970023147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45959.129970023147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45959.129970023147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45959.129970023147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45959.129970023147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45959.129970023147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45959.129970023147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45959.129970023147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45959.129970023147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45959.129970023147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45959.129970023147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45959.129970023147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45959.129970023147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45959.129970023147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45959.129970023147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45959.129970023147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45959.129970023147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45959.129970023147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45959.129970023147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45959.129970023147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45959.129970023147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45959.129970023147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45959.129970023147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45959.129970023147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45959.129970023147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45959.129970023147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45959.129970023147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45959.129970023147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45959.129970023147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45959.129970023147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45959.129970023147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45959.129970023147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45959.129970023147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45959.129970023147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45959.129970023147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45959.129970023147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45959.129970023147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45959.129970023147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45959.129970023147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45959.129970023147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45959.129970023147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45959.129970023147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45959.129970023147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45959.129970023147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45959.129970023147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45959.129970023147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45959.129970023147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45959.129970023147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45959.129970023147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45959.129970023147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45959.129970023147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45959.129970023147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45959.129970023147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45959.129970023147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45959.129970023147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45959.129970023147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45959.129970023147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45959.129970023147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45959.129970023147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45959.129970023147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45959.129970023147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45959.129970023147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45959.129970023147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45959.129970023147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45959.129970023147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45959.129970023147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45959.129970023147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45959.129970023147</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K8" sqref="K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39133</v>
      </c>
      <c r="B2" s="173" t="str">
        <f>IFERROR(VLOOKUP(D2,DB!A:K,11,0),"")</f>
        <v>R6</v>
      </c>
      <c r="C2" s="174">
        <v>1</v>
      </c>
      <c r="D2" s="173" t="s">
        <v>34919</v>
      </c>
      <c r="E2" s="106" t="s">
        <v>39021</v>
      </c>
      <c r="F2" s="175">
        <v>45958.779328703706</v>
      </c>
      <c r="G2" s="116">
        <f ca="1">IFERROR(NOW()-F2,"-")</f>
        <v>0.35064131944091059</v>
      </c>
      <c r="H2" s="175">
        <v>45958.773611111108</v>
      </c>
      <c r="I2" s="173" t="str">
        <f>IFERROR(VLOOKUP(D2,DB!A:F,6,0),"")</f>
        <v>Generator-SG</v>
      </c>
      <c r="J2" s="173" t="str">
        <f>IFERROR(VLOOKUP(D2,DB!A:G,7,0),"")</f>
        <v>Vandalized</v>
      </c>
      <c r="K2" s="176" t="s">
        <v>39134</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R6</v>
      </c>
      <c r="C3" s="105"/>
      <c r="D3" s="103" t="s">
        <v>34708</v>
      </c>
      <c r="E3" s="106"/>
      <c r="F3" s="107"/>
      <c r="G3" s="77">
        <f ca="1">IFERROR(NOW()-F3,"-")</f>
        <v>45959.129970023147</v>
      </c>
      <c r="H3" s="107"/>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45959.129970023147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45959.129970023147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45959.129970023147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45959.129970023147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45959.129970023147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45959.129970023147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45959.129970023147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45959.129970023147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45959.129970023147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45959.129970023147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45959.129970023147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45959.129970023147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45959.129970023147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45959.129970023147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45959.129970023147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45959.129970023147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45959.129970023147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45959.129970023147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45959.129970023147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45959.129970023147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45959.129970023147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45959.129970023147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45959.129970023147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45959.129970023147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45959.129970023147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45959.129970023147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45959.129970023147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45959.129970023147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45959.129970023147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45959.129970023147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45959.129970023147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45959.129970023147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45959.129970023147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45959.129970023147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45959.129970023147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45959.129970023147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45959.129970023147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45959.129970023147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45959.129970023147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45959.129970023147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45959.129970023147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45959.129970023147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45959.129970023147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45959.129970023147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45959.129970023147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45959.129970023147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45959.129970023147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45959.129970023147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45959.129970023147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45959.129970023147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45959.129970023147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45959.129970023147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45959.129970023147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45959.129970023147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45959.129970023147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45959.129970023147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45959.129970023147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45959.129970023147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45959.129970023147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45959.129970023147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45959.129970023147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45959.129970023147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45959.129970023147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45959.129970023147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45959.129970023147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45959.129970023147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45959.129970023147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45959.129970023147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45959.129970023147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45959.129970023147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45959.129970023147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45959.129970023147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45959.129970023147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45959.129970023147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45959.129970023147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45959.129970023147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45959.129970023147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45959.129970023147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45959.129970023147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45959.129970023147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45959.129970023147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45959.129970023147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45959.129970023147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45959.129970023147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45959.129970023147</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2025-10-29T00:09:08Z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