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9" documentId="120_S{2AC9BD13-BADA-5192-A53E-5A8FF88502F6}" xr6:coauthVersionLast="47" xr6:coauthVersionMax="47" xr10:uidLastSave="{FAD997FB-EE82-4C1D-BFFD-9296AB6F251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<sst xmlns="http://schemas.openxmlformats.org/spreadsheetml/2006/main" count="180286" uniqueCount="39125">
  <si>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</si>
  <si>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</si>
  <si>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</si>
  <si>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</si>
  <si>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</si>
  <si>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</si>
  <si>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</si>
  <si>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</si>
  <si>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</si>
  <si>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</si>
  <si>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</si>
  <si>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</si>
  <si>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</si>
  <si>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</si>
  <si>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</si>
  <si>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</si>
  <si>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</si>
  <si>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</si>
  <si>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</si>
  <si>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</si>
  <si>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</si>
  <si>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</si>
  <si>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</si>
  <si>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</si>
  <si>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</si>
  <si>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</si>
  <si>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</si>
  <si>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</si>
  <si>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</si>
  <si>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</si>
  <si>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</si>
  <si>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</si>
  <si>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</si>
  <si>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</si>
  <si>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</si>
  <si>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</si>
  <si>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</si>
  <si>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</si>
  <si>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</si>
  <si>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</si>
  <si>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</si>
  <si>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</si>
  <si>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</si>
  <si>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</si>
  <si>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</si>
  <si>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</si>
  <si>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</si>
  <si>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</si>
  <si>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</si>
  <si>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</si>
  <si>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</si>
  <si>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</si>
  <si>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</si>
  <si>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</si>
  <si>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</si>
  <si>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</si>
  <si>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</si>
  <si>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</si>
  <si>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</si>
  <si>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</si>
  <si>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</si>
  <si>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</si>
  <si>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</si>
  <si>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</si>
  <si>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</si>
  <si>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</si>
  <si>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</si>
  <si>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</si>
  <si>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</si>
  <si>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</si>
  <si>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</si>
  <si>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</si>
  <si>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</si>
  <si>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</si>
  <si>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</si>
  <si>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</si>
  <si>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</si>
  <si>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</si>
  <si>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</si>
  <si>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</si>
  <si>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</si>
  <si>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</si>
  <si>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</si>
  <si>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</si>
  <si>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</si>
  <si>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</si>
  <si>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</si>
  <si>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</si>
  <si>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</si>
  <si>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</si>
  <si>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</si>
  <si>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</si>
  <si>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</si>
  <si>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</si>
  <si>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</si>
  <si>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</si>
  <si>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</si>
  <si>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</si>
  <si>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</si>
  <si>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</si>
  <si>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</si>
  <si>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</si>
  <si>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</si>
  <si>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</si>
  <si>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</si>
  <si>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</si>
  <si>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</si>
  <si>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</si>
  <si>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</si>
  <si>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</si>
  <si>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</si>
  <si>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</si>
  <si>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</si>
  <si>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</si>
  <si>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</si>
  <si>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</si>
  <si>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</si>
  <si>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</si>
  <si>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</si>
  <si>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</si>
  <si>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</si>
  <si>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</si>
  <si>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</si>
  <si>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</si>
  <si>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</si>
  <si>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</si>
  <si>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</si>
  <si>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</si>
  <si>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</si>
  <si>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</si>
  <si>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</si>
  <si>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</si>
  <si>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</si>
  <si>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</si>
  <si>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</si>
  <si>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</si>
  <si>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</si>
  <si>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</si>
  <si>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</si>
  <si>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</si>
  <si>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</si>
  <si>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</si>
  <si>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</si>
  <si>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</si>
  <si>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</si>
  <si>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</si>
  <si>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</si>
  <si>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</si>
  <si>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</si>
  <si>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</si>
  <si>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</si>
  <si>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</si>
  <si>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</si>
  <si>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</si>
  <si>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</si>
  <si>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</si>
  <si>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</si>
  <si>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</si>
  <si>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</si>
  <si>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</si>
  <si>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</si>
  <si>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</si>
  <si>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</si>
  <si>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</si>
  <si>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</si>
  <si>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</si>
  <si>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</si>
  <si>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</si>
  <si>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</si>
  <si>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</si>
  <si>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</si>
  <si>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</si>
  <si>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</si>
  <si>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</si>
  <si>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</si>
  <si>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</si>
  <si>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</si>
  <si>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</si>
  <si>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</si>
  <si>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</si>
  <si>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</si>
  <si>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</si>
  <si>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</si>
  <si>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</si>
  <si>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</si>
  <si>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</si>
  <si>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</si>
  <si>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</si>
  <si>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</si>
  <si>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</si>
  <si>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</si>
  <si>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</si>
  <si>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</si>
  <si>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</si>
  <si>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</si>
  <si>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</si>
  <si>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</si>
  <si>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</si>
  <si>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</si>
  <si>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</si>
  <si>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</si>
  <si>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</si>
  <si>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</si>
  <si>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</si>
  <si>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</si>
  <si>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</si>
  <si>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</si>
  <si>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</si>
  <si>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</si>
  <si>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</si>
  <si>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</si>
  <si>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</si>
  <si>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</si>
  <si>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</si>
  <si>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</si>
  <si>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</si>
  <si>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</si>
  <si>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</si>
  <si>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</si>
  <si>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</si>
  <si>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</si>
  <si>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</si>
  <si>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</si>
  <si>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</si>
  <si>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</si>
  <si>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</si>
  <si>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</si>
  <si>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</si>
  <si>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</si>
  <si>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</si>
  <si>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</si>
  <si>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</si>
  <si>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</si>
  <si>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</si>
  <si>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</si>
  <si>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</si>
  <si>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</si>
  <si>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</si>
  <si>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</si>
  <si>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</si>
  <si>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</si>
  <si>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</si>
  <si>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</si>
  <si>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</si>
  <si>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</si>
  <si>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</si>
  <si>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</si>
  <si>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</si>
  <si>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</si>
  <si>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</si>
  <si>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</si>
  <si>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</si>
  <si>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</si>
  <si>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</si>
  <si>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</si>
  <si>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</si>
  <si>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</si>
  <si>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</si>
  <si>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</si>
  <si>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</si>
  <si>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</si>
  <si>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</si>
  <si>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</si>
  <si>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</si>
  <si>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</si>
  <si>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</si>
  <si>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</si>
  <si>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</si>
  <si>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</si>
  <si>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</si>
  <si>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</si>
  <si>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</si>
  <si>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</si>
  <si>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</si>
  <si>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</si>
  <si>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</si>
  <si>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</si>
  <si>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</si>
  <si>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</si>
  <si>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</si>
  <si>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</si>
  <si>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</si>
  <si>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</si>
  <si>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</si>
  <si>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</si>
  <si>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</si>
  <si>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</si>
  <si>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</si>
  <si>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</si>
  <si>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</si>
  <si>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</si>
  <si>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</si>
  <si>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</si>
  <si>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</si>
  <si>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</si>
  <si>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</si>
  <si>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</si>
  <si>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</si>
  <si>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</si>
  <si>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</si>
  <si>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</si>
  <si>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</si>
  <si>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</si>
  <si>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</si>
  <si>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</si>
  <si>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</si>
  <si>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</si>
  <si>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</si>
  <si>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</si>
  <si>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</si>
  <si>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</si>
  <si>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</si>
  <si>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</si>
  <si>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</si>
  <si>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</si>
  <si>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</si>
  <si>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</si>
  <si>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</si>
  <si>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</si>
  <si>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</si>
  <si>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</si>
  <si>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</si>
  <si>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</si>
  <si>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</si>
  <si>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</si>
  <si>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</si>
  <si>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</si>
  <si>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</si>
  <si>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</si>
  <si>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</si>
  <si>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</si>
  <si>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</si>
  <si>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</si>
  <si>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</si>
  <si>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</si>
  <si>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</si>
  <si>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</si>
  <si>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</si>
  <si>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</si>
  <si>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</si>
  <si>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</si>
  <si>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</si>
  <si>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</si>
  <si>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</si>
  <si>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</si>
  <si>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</si>
  <si>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</si>
  <si>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</si>
  <si>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</si>
  <si>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</si>
  <si>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</si>
  <si>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</si>
  <si>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</si>
  <si>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</si>
  <si>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</si>
  <si>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</si>
  <si>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</si>
  <si>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</si>
  <si>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</si>
  <si>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</si>
  <si>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</si>
  <si>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</si>
  <si>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</si>
  <si>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</si>
  <si>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</si>
  <si>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</si>
  <si>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</si>
  <si>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</si>
  <si>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</si>
  <si>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</si>
  <si>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</si>
  <si>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</si>
  <si>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</si>
  <si>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</si>
  <si>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</si>
  <si>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</si>
  <si>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</si>
  <si>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</si>
  <si>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</si>
  <si>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</si>
  <si>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</si>
  <si>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</si>
  <si>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</si>
  <si>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</si>
  <si>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</si>
  <si>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</si>
  <si>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</si>
  <si>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</si>
  <si>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</si>
  <si>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</si>
  <si>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</si>
  <si>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</si>
  <si>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</si>
  <si>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</si>
  <si>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</si>
  <si>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</si>
  <si>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</si>
  <si>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</si>
  <si>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</si>
  <si>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</si>
  <si>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</si>
  <si>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</si>
  <si>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</si>
  <si>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</si>
  <si>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</si>
  <si>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</si>
  <si>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</si>
  <si>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</si>
  <si>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</si>
  <si>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</si>
  <si>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</si>
  <si>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</si>
  <si>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</si>
  <si>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</si>
  <si>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</si>
  <si>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</si>
  <si>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</si>
  <si>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</si>
  <si>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</si>
  <si>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</si>
  <si>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</si>
  <si>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</si>
  <si>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</si>
  <si>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</si>
  <si>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</si>
  <si>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</si>
  <si>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</si>
  <si>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</si>
  <si>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</si>
  <si>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</si>
  <si>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</si>
  <si>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</si>
  <si>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</si>
  <si>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</si>
  <si>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</si>
  <si>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</si>
  <si>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</si>
  <si>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</si>
  <si>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</si>
  <si>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</si>
  <si>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</si>
  <si>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</si>
  <si>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</si>
  <si>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</si>
  <si>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</si>
  <si>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</si>
  <si>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</si>
  <si>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</si>
  <si>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</si>
  <si>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</si>
  <si>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</si>
  <si>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</si>
  <si>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</si>
  <si>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</si>
  <si>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</si>
  <si>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</si>
  <si>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</si>
  <si>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</si>
  <si>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</si>
  <si>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</si>
  <si>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</si>
  <si>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</si>
  <si>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</si>
  <si>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</si>
  <si>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</si>
  <si>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</si>
  <si>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</si>
  <si>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</si>
  <si>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</si>
  <si>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</si>
  <si>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</si>
  <si>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</si>
  <si>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</si>
  <si>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</si>
  <si>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</si>
  <si>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</si>
  <si>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</si>
  <si>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</si>
  <si>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</si>
  <si>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</si>
  <si>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</si>
  <si>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</si>
  <si>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</si>
  <si>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</si>
  <si>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</si>
  <si>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</si>
  <si>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</si>
  <si>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</si>
  <si>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</si>
  <si>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</si>
  <si>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</si>
  <si>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</si>
  <si>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</si>
  <si>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</si>
  <si>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</si>
  <si>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</si>
  <si>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</si>
  <si>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</si>
  <si>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</si>
  <si>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</si>
  <si>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</si>
  <si>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</si>
  <si>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</si>
  <si>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</si>
  <si>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</si>
  <si>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</si>
  <si>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</si>
  <si>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</si>
  <si>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</si>
  <si>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</si>
  <si>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</si>
  <si>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</si>
  <si>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</si>
  <si>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</si>
  <si>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</si>
  <si>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</si>
  <si>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</si>
  <si>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</si>
  <si>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</si>
  <si>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</si>
  <si>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</si>
  <si>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</si>
  <si>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</si>
  <si>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</si>
  <si>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</si>
  <si>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</si>
  <si>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</si>
  <si>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</si>
  <si>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</si>
  <si>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</si>
  <si>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</si>
  <si>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</si>
  <si>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</si>
  <si>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</si>
  <si>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</si>
  <si>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</si>
  <si>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</si>
  <si>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</si>
  <si>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</si>
  <si>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</si>
  <si>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</si>
  <si>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</si>
  <si>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</si>
  <si>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</si>
  <si>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</si>
  <si>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</si>
  <si>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</si>
  <si>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</si>
  <si>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</si>
  <si>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</si>
  <si>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</si>
  <si>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</si>
  <si>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</si>
  <si>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</si>
  <si>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</si>
  <si>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</si>
  <si>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</si>
  <si>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</si>
  <si>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</si>
  <si>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</si>
  <si>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</si>
  <si>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</si>
  <si>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</si>
  <si>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</si>
  <si>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</si>
  <si>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</si>
  <si>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</si>
  <si>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</si>
  <si>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</si>
  <si>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</si>
  <si>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</si>
  <si>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</si>
  <si>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</si>
  <si>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</si>
  <si>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</si>
  <si>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</si>
  <si>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</si>
  <si>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</si>
  <si>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</si>
  <si>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</si>
  <si>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</si>
  <si>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</si>
  <si>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</si>
  <si>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</si>
  <si>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</si>
  <si>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</si>
  <si>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</si>
  <si>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</si>
  <si>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</si>
  <si>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</si>
  <si>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</si>
  <si>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</si>
  <si>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</si>
  <si>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</si>
  <si>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</si>
  <si>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</si>
  <si>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</si>
  <si>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</si>
  <si>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</si>
  <si>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</si>
  <si>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</si>
  <si>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</si>
  <si>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</si>
  <si>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</si>
  <si>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</si>
  <si>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</si>
  <si>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</si>
  <si>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</si>
  <si>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</si>
  <si>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</si>
  <si>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</si>
  <si>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</si>
  <si>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</si>
  <si>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</si>
  <si>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</si>
  <si>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</si>
  <si>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</si>
  <si>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</si>
  <si>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</si>
  <si>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</si>
  <si>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</si>
  <si>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</si>
  <si>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</si>
  <si>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</si>
  <si>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</si>
  <si>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</si>
  <si>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</si>
  <si>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</si>
  <si>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</si>
  <si>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</si>
  <si>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</si>
  <si>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</si>
  <si>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</si>
  <si>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</si>
  <si>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</si>
  <si>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</si>
  <si>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</si>
  <si>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</si>
  <si>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</si>
  <si>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</si>
  <si>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</si>
  <si>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</si>
  <si>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</si>
  <si>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</si>
  <si>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</si>
  <si>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</si>
  <si>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</si>
  <si>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</si>
  <si>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</si>
  <si>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</si>
  <si>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</si>
  <si>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</si>
  <si>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</si>
  <si>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</si>
  <si>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</si>
  <si>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</si>
  <si>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</si>
  <si>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</si>
  <si>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</si>
  <si>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</si>
  <si>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</si>
  <si>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</si>
  <si>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</si>
  <si>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</si>
  <si>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</si>
  <si>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</si>
  <si>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</si>
  <si>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</si>
  <si>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</si>
  <si>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</si>
  <si>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</si>
  <si>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</si>
  <si>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</si>
  <si>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</si>
  <si>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</si>
  <si>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</si>
  <si>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</si>
  <si>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</si>
  <si>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</si>
  <si>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</si>
  <si>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</si>
  <si>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</si>
  <si>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</si>
  <si>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</si>
  <si>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</si>
  <si>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</si>
  <si>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</si>
  <si>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</si>
  <si>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</si>
  <si>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</si>
  <si>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</si>
  <si>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</si>
  <si>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</si>
  <si>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</si>
  <si>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</si>
  <si>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</si>
  <si>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</si>
  <si>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</si>
  <si>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</si>
  <si>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</si>
  <si>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</si>
  <si>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</si>
  <si>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</si>
  <si>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</si>
  <si>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</si>
  <si>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</si>
  <si>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</si>
  <si>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</si>
  <si>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</si>
  <si>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</si>
  <si>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</si>
  <si>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</si>
  <si>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</si>
  <si>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</si>
  <si>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</si>
  <si>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</si>
  <si>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</si>
  <si>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</si>
  <si>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</si>
  <si>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</si>
  <si>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</si>
  <si>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</si>
  <si>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</si>
  <si>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</si>
  <si>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</si>
  <si>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</si>
  <si>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</si>
  <si>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</si>
  <si>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</si>
  <si>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</si>
  <si>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</si>
  <si>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</si>
  <si>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</si>
  <si>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</si>
  <si>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</si>
  <si>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</si>
  <si>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</si>
  <si>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</si>
  <si>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</si>
  <si>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</si>
  <si>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</si>
  <si>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</si>
  <si>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</si>
  <si>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</si>
  <si>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</si>
  <si>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</si>
  <si>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</si>
  <si>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</si>
  <si>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</si>
  <si>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</si>
  <si>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</si>
  <si>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</si>
  <si>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</si>
  <si>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</si>
  <si>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</si>
  <si>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</si>
  <si>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</si>
  <si>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</si>
  <si>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</si>
  <si>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</si>
  <si>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</si>
  <si>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</si>
  <si>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</si>
  <si>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</si>
  <si>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</si>
  <si>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</si>
  <si>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</si>
  <si>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</si>
  <si>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</si>
  <si>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</si>
  <si>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</si>
  <si>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</si>
  <si>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</si>
  <si>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</si>
  <si>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</si>
  <si>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</si>
  <si>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</si>
  <si>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</si>
  <si>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</si>
  <si>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</si>
  <si>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</si>
  <si>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</si>
  <si>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</si>
  <si>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</si>
  <si>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</si>
  <si>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</si>
  <si>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</si>
  <si>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</si>
  <si>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</si>
  <si>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</si>
  <si>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</si>
  <si>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</si>
  <si>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</si>
  <si>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</si>
  <si>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</si>
  <si>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</si>
  <si>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</si>
  <si>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</si>
  <si>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</si>
  <si>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</si>
  <si>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</si>
  <si>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</si>
  <si>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</si>
  <si>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</si>
  <si>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</si>
  <si>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</si>
  <si>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</si>
  <si>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</si>
  <si>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</si>
  <si>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</si>
  <si>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</si>
  <si>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</si>
  <si>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</si>
  <si>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</si>
  <si>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</si>
  <si>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</si>
  <si>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</si>
  <si>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</si>
  <si>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</si>
  <si>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</si>
  <si>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</si>
  <si>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</si>
  <si>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</si>
  <si>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</si>
  <si>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</si>
  <si>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</si>
  <si>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</si>
  <si>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</si>
  <si>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</si>
  <si>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</si>
  <si>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</si>
  <si>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</si>
  <si>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</si>
  <si>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</si>
  <si>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</si>
  <si>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</si>
  <si>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</si>
  <si>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</si>
  <si>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</si>
  <si>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</si>
  <si>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</si>
  <si>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</si>
  <si>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</si>
  <si>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</si>
  <si>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</si>
  <si>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</si>
  <si>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</si>
  <si>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</si>
  <si>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</si>
  <si>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</si>
  <si>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</si>
  <si>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</si>
  <si>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</si>
  <si>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</si>
  <si>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</si>
  <si>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</si>
  <si>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</si>
  <si>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</si>
  <si>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</si>
  <si>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</si>
  <si>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</si>
  <si>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</si>
  <si>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</si>
  <si>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</si>
  <si>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</si>
  <si>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</si>
  <si>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</si>
  <si>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</si>
  <si>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</si>
  <si>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</si>
  <si>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</si>
  <si>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</si>
  <si>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</si>
  <si>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</si>
  <si>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</si>
  <si>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</si>
  <si>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</si>
  <si>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</si>
  <si>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</si>
  <si>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</si>
  <si>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</si>
  <si>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</si>
  <si>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</si>
  <si>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</si>
  <si>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</si>
  <si>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</si>
  <si>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</si>
  <si>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</si>
  <si>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</si>
  <si>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</si>
  <si>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</si>
  <si>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</si>
  <si>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</si>
  <si>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</si>
  <si>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</si>
  <si>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</si>
  <si>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</si>
  <si>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</si>
  <si>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</si>
  <si>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</si>
  <si>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</si>
  <si>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</si>
  <si>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</si>
  <si>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</si>
  <si>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</si>
  <si>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</si>
  <si>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</si>
  <si>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</si>
  <si>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</si>
  <si>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</si>
  <si>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</si>
  <si>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</si>
  <si>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</si>
  <si>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</si>
  <si>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</si>
  <si>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</si>
  <si>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</si>
  <si>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</si>
  <si>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</si>
  <si>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</si>
  <si>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</si>
  <si>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</si>
  <si>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</si>
  <si>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</si>
  <si>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</si>
  <si>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</si>
  <si>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</si>
  <si>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</si>
  <si>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</si>
  <si>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</si>
  <si>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</si>
  <si>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</si>
  <si>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</si>
  <si>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</si>
  <si>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</si>
  <si>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</si>
  <si>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</si>
  <si>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</si>
  <si>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</si>
  <si>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</si>
  <si>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</si>
  <si>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</si>
  <si>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</si>
  <si>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</si>
  <si>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</si>
  <si>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</si>
  <si>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</si>
  <si>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</si>
  <si>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</si>
  <si>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</si>
  <si>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</si>
  <si>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</si>
  <si>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</si>
  <si>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</si>
  <si>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</si>
  <si>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</si>
  <si>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</si>
  <si>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</si>
  <si>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</si>
  <si>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</si>
  <si>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</si>
  <si>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</si>
  <si>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</si>
  <si>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</si>
  <si>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</si>
  <si>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</si>
  <si>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</si>
  <si>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</si>
  <si>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</si>
  <si>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</si>
  <si>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</si>
  <si>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</si>
  <si>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</si>
  <si>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</si>
  <si>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</si>
  <si>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</si>
  <si>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</si>
  <si>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</si>
  <si>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</si>
  <si>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</si>
  <si>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</si>
  <si>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</si>
  <si>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</si>
  <si>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</si>
  <si>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</si>
  <si>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</si>
  <si>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</si>
  <si>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</si>
  <si>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</si>
  <si>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</si>
  <si>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</si>
  <si>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</si>
  <si>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</si>
  <si>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</si>
  <si>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</si>
  <si>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</si>
  <si>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</si>
  <si>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</si>
  <si>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</si>
  <si>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</si>
  <si>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</si>
  <si>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</si>
  <si>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</si>
  <si>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</si>
  <si>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</si>
  <si>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</si>
  <si>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</si>
  <si>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</si>
  <si>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</si>
  <si>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</si>
  <si>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</si>
  <si>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</si>
  <si>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</si>
  <si>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</si>
  <si>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</si>
  <si>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</si>
  <si>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</si>
  <si>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</si>
  <si>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</si>
  <si>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</si>
  <si>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</si>
  <si>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</si>
  <si>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</si>
  <si>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</si>
  <si>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</si>
  <si>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</si>
  <si>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</si>
  <si>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</si>
  <si>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</si>
  <si>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</si>
  <si>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</si>
  <si>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</si>
  <si>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</si>
  <si>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</si>
  <si>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</si>
  <si>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</si>
  <si>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</si>
  <si>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</si>
  <si>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</si>
  <si>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</si>
  <si>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</si>
  <si>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</si>
  <si>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</si>
  <si>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</si>
  <si>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</si>
  <si>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</si>
  <si>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</si>
  <si>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</si>
  <si>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</si>
  <si>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</si>
  <si>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</si>
  <si>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</si>
  <si>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</si>
  <si>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</si>
  <si>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</si>
  <si>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</si>
  <si>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</si>
  <si>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</si>
  <si>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</si>
  <si>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</si>
  <si>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</si>
  <si>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</si>
  <si>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</si>
  <si>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</si>
  <si>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</si>
  <si>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</si>
  <si>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</si>
  <si>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</si>
  <si>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</si>
  <si>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</si>
  <si>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</si>
  <si>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</si>
  <si>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</si>
  <si>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</si>
  <si>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</si>
  <si>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</si>
  <si>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</si>
  <si>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</si>
  <si>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</si>
  <si>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</si>
  <si>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</si>
  <si>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</si>
  <si>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</si>
  <si>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</si>
  <si>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</si>
  <si>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</si>
  <si>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</si>
  <si>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</si>
  <si>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</si>
  <si>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</si>
  <si>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</si>
  <si>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</si>
  <si>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</si>
  <si>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</si>
  <si>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</si>
  <si>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</si>
  <si>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</si>
  <si>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</si>
  <si>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</si>
  <si>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</si>
  <si>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</si>
  <si>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</si>
  <si>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</si>
  <si>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</si>
  <si>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</si>
  <si>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</si>
  <si>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</si>
  <si>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</si>
  <si>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</si>
  <si>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</si>
  <si>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</si>
  <si>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</si>
  <si>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</si>
  <si>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</si>
  <si>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</si>
  <si>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</si>
  <si>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</si>
  <si>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</si>
  <si>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</si>
  <si>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</si>
  <si>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</si>
  <si>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</si>
  <si>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</si>
  <si>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</si>
  <si>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</si>
  <si>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</si>
  <si>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</si>
  <si>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</si>
  <si>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</si>
  <si>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</si>
  <si>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</si>
  <si>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</si>
  <si>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</si>
  <si>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</si>
  <si>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</si>
  <si>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</si>
  <si>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</si>
  <si>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</si>
  <si>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</si>
  <si>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</si>
  <si>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</si>
  <si>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</si>
  <si>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</si>
  <si>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</si>
  <si>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</si>
  <si>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</si>
  <si>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</si>
  <si>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</si>
  <si>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</si>
  <si>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</si>
  <si>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</si>
  <si>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</si>
  <si>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</si>
  <si>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</si>
  <si>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</si>
  <si>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</si>
  <si>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</si>
  <si>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</si>
  <si>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</si>
  <si>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</si>
  <si>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</si>
  <si>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</si>
  <si>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</si>
  <si>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</si>
  <si>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</si>
  <si>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</si>
  <si>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</si>
  <si>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</si>
  <si>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</si>
  <si>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</si>
  <si>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</si>
  <si>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</si>
  <si>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</si>
  <si>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</si>
  <si>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</si>
  <si>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</si>
  <si>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</si>
  <si>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</si>
  <si>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</si>
  <si>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</si>
  <si>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</si>
  <si>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</si>
  <si>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</si>
  <si>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</si>
  <si>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</si>
  <si>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</si>
  <si>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</si>
  <si>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</si>
  <si>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</si>
  <si>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</si>
  <si>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</si>
  <si>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</si>
  <si>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</si>
  <si>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</si>
  <si>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</si>
  <si>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</si>
  <si>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</si>
  <si>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</si>
  <si>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</si>
  <si>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</si>
  <si>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</si>
  <si>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</si>
  <si>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</si>
  <si>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</si>
  <si>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</si>
  <si>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</si>
  <si>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</si>
  <si>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</si>
  <si>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</si>
  <si>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</si>
  <si>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</si>
  <si>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</si>
  <si>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</si>
  <si>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</si>
  <si>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</si>
  <si>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</si>
  <si>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</si>
  <si>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</si>
  <si>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</si>
  <si>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</si>
  <si>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</si>
  <si>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</si>
  <si>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</si>
  <si>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</si>
  <si>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</si>
  <si>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</si>
  <si>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</si>
  <si>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</si>
  <si>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</si>
  <si>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</si>
  <si>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</si>
  <si>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</si>
  <si>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</si>
  <si>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</si>
  <si>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</si>
  <si>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</si>
  <si>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</si>
  <si>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</si>
  <si>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</si>
  <si>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</si>
  <si>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</si>
  <si>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</si>
  <si>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</si>
  <si>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</si>
  <si>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</si>
  <si>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</si>
  <si>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</si>
  <si>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</si>
  <si>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</si>
  <si>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</si>
  <si>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</si>
  <si>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</si>
  <si>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</si>
  <si>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</si>
  <si>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</si>
  <si>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</si>
  <si>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</si>
  <si>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</si>
  <si>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</si>
  <si>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</si>
  <si>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</si>
  <si>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</si>
  <si>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</si>
  <si>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</si>
  <si>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</si>
  <si>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</si>
  <si>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</si>
  <si>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</si>
  <si>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</si>
  <si>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</si>
  <si>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</si>
  <si>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</si>
  <si>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</si>
  <si>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</si>
  <si>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</si>
  <si>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</si>
  <si>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</si>
  <si>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</si>
  <si>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</si>
  <si>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</si>
  <si>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</si>
  <si>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</si>
  <si>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</si>
  <si>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</si>
  <si>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</si>
  <si>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</si>
  <si>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</si>
  <si>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</si>
  <si>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</si>
  <si>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</si>
  <si>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</si>
  <si>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</si>
  <si>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</si>
  <si>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</si>
  <si>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</si>
  <si>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</si>
  <si>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</si>
  <si>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</si>
  <si>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</si>
  <si>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</si>
  <si>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</si>
  <si>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</si>
  <si>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</si>
  <si>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</si>
  <si>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</si>
  <si>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</si>
  <si>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</si>
  <si>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</si>
  <si>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</si>
  <si>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</si>
  <si>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</si>
  <si>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</si>
  <si>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</si>
  <si>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</si>
  <si>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</si>
  <si>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</si>
  <si>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</si>
  <si>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</si>
  <si>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</si>
  <si>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</si>
  <si>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</si>
  <si>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</si>
  <si>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</si>
  <si>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</si>
  <si>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</si>
  <si>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</si>
  <si>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</si>
  <si>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</si>
  <si>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</si>
  <si>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</si>
  <si>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</si>
  <si>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</si>
  <si>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</si>
  <si>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</si>
  <si>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</si>
  <si>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</si>
  <si>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</si>
  <si>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</si>
  <si>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</si>
  <si>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</si>
  <si>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</si>
  <si>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</si>
  <si>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</si>
  <si>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</si>
  <si>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</si>
  <si>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</si>
  <si>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</si>
  <si>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</si>
  <si>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</si>
  <si>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</si>
  <si>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</si>
  <si>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</si>
  <si>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</si>
  <si>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</si>
  <si>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</si>
  <si>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</si>
  <si>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</si>
  <si>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</si>
  <si>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</si>
  <si>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</si>
  <si>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</si>
  <si>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</si>
  <si>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</si>
  <si>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</si>
  <si>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</si>
  <si>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</si>
  <si>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</si>
  <si>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</si>
  <si>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</si>
  <si>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</si>
  <si>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</si>
  <si>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</si>
  <si>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</si>
  <si>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</si>
  <si>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</si>
  <si>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</si>
  <si>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</si>
  <si>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</si>
  <si>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</si>
  <si>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</si>
  <si>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</si>
  <si>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</si>
  <si>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</si>
  <si>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</si>
  <si>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</si>
  <si>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</si>
  <si>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</si>
  <si>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</si>
  <si>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</si>
  <si>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</si>
  <si>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</si>
  <si>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</si>
  <si>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</si>
  <si>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</si>
  <si>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</si>
  <si>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</si>
  <si>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</si>
  <si>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</si>
  <si>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</si>
  <si>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</si>
  <si>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</si>
  <si>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</si>
  <si>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</si>
  <si>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</si>
  <si>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</si>
  <si>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</si>
  <si>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</si>
  <si>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</si>
  <si>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</si>
  <si>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</si>
  <si>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</si>
  <si>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</si>
  <si>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</si>
  <si>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</si>
  <si>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</si>
  <si>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</si>
  <si>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</si>
  <si>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</si>
  <si>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</si>
  <si>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</si>
  <si>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</si>
  <si>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</si>
  <si>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</si>
  <si>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</si>
  <si>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</si>
  <si>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</si>
  <si>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</si>
  <si>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</si>
  <si>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</si>
  <si>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</si>
  <si>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</si>
  <si>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</si>
  <si>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</si>
  <si>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</si>
  <si>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</si>
  <si>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</si>
  <si>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</si>
  <si>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</si>
  <si>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</si>
  <si>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</si>
  <si>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</si>
  <si>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</si>
  <si>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</si>
  <si>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</si>
  <si>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</si>
  <si>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</si>
  <si>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</si>
  <si>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</si>
  <si>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</si>
  <si>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</si>
  <si>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</si>
  <si>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</si>
  <si>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</si>
  <si>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</si>
  <si>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</si>
  <si>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</si>
  <si>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</si>
  <si>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</si>
  <si>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</si>
  <si>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</si>
  <si>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</si>
  <si>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</si>
  <si>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</si>
  <si>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</si>
  <si>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</si>
  <si>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</si>
  <si>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</si>
  <si>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</si>
  <si>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</si>
  <si>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</si>
  <si>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</si>
  <si>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</si>
  <si>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</si>
  <si>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</si>
  <si>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</si>
  <si>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</si>
  <si>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</si>
  <si>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</si>
  <si>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</si>
  <si>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</si>
  <si>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</si>
  <si>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</si>
  <si>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</si>
  <si>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</si>
  <si>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</si>
  <si>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</si>
  <si>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</si>
  <si>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</si>
  <si>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</si>
  <si>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</si>
  <si>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</si>
  <si>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</si>
  <si>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</si>
  <si>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</si>
  <si>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</si>
  <si>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</si>
  <si>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</si>
  <si>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</si>
  <si>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</si>
  <si>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</si>
  <si>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</si>
  <si>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</si>
  <si>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</si>
  <si>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</si>
  <si>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</si>
  <si>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</si>
  <si>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</si>
  <si>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</si>
  <si>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</si>
  <si>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</si>
  <si>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</si>
  <si>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</si>
  <si>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</si>
  <si>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</si>
  <si>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</si>
  <si>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</si>
  <si>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</si>
  <si>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</si>
  <si>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</si>
  <si>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</si>
  <si>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</si>
  <si>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</si>
  <si>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</si>
  <si>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</si>
  <si>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</si>
  <si>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</si>
  <si>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</si>
  <si>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</si>
  <si>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</si>
  <si>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</si>
  <si>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</si>
  <si>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</si>
  <si>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</si>
  <si>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</si>
  <si>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</si>
  <si>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</si>
  <si>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</si>
  <si>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</si>
  <si>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</si>
  <si>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</si>
  <si>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</si>
  <si>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</si>
  <si>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</si>
  <si>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</si>
  <si>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</si>
  <si>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</si>
  <si>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</si>
  <si>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</si>
  <si>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</si>
  <si>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</si>
  <si>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</si>
  <si>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</si>
  <si>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</si>
  <si>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</si>
  <si>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</si>
  <si>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</si>
  <si>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</si>
  <si>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</si>
  <si>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</si>
  <si>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</si>
  <si>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</si>
  <si>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</si>
  <si>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</si>
  <si>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</si>
  <si>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</si>
  <si>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</si>
  <si>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</si>
  <si>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</si>
  <si>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</si>
  <si>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</si>
  <si>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</si>
  <si>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</si>
  <si>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</si>
  <si>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</si>
  <si>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</si>
  <si>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</si>
  <si>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</si>
  <si>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</si>
  <si>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</si>
  <si>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</si>
  <si>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</si>
  <si>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</si>
  <si>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</si>
  <si>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</si>
  <si>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</si>
  <si>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</si>
  <si>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</si>
  <si>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</si>
  <si>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</si>
  <si>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</si>
  <si>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</si>
  <si>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</si>
  <si>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</si>
  <si>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</si>
  <si>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</si>
  <si>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</si>
  <si>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</si>
  <si>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</si>
  <si>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</si>
  <si>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</si>
  <si>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</si>
  <si>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</si>
  <si>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</si>
  <si>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</si>
  <si>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</si>
  <si>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</si>
  <si>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</si>
  <si>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</si>
  <si>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</si>
  <si>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</si>
  <si>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</si>
  <si>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</si>
  <si>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</si>
  <si>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</si>
  <si>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</si>
  <si>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</si>
  <si>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</si>
  <si>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</si>
  <si>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</si>
  <si>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</si>
  <si>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</si>
  <si>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</si>
  <si>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</si>
  <si>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</si>
  <si>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</si>
  <si>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</si>
  <si>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</si>
  <si>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</si>
  <si>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</si>
  <si>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</si>
  <si>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</si>
  <si>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</si>
  <si>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</si>
  <si>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</si>
  <si>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</si>
  <si>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</si>
  <si>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</si>
  <si>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</si>
  <si>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</si>
  <si>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</si>
  <si>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</si>
  <si>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</si>
  <si>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</si>
  <si>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</si>
  <si>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</si>
  <si>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</si>
  <si>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</si>
  <si>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</si>
  <si>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</si>
  <si>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</si>
  <si>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</si>
  <si>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</si>
  <si>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</si>
  <si>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</si>
  <si>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</si>
  <si>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</si>
  <si>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</si>
  <si>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</si>
  <si>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</si>
  <si>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</si>
  <si>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</si>
  <si>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</si>
  <si>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</si>
  <si>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</si>
  <si>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</si>
  <si>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</si>
  <si>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</si>
  <si>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</si>
  <si>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</si>
  <si>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</si>
  <si>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</si>
  <si>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</si>
  <si>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</si>
  <si>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</si>
  <si>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</si>
  <si>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</si>
  <si>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</si>
  <si>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</si>
  <si>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</si>
  <si>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</si>
  <si>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</si>
  <si>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</si>
  <si>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</si>
  <si>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</si>
  <si>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</si>
  <si>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</si>
  <si>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</si>
  <si>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</si>
  <si>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</si>
  <si>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</si>
  <si>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</si>
  <si>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</si>
  <si>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</si>
  <si>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</si>
  <si>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</si>
  <si>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</si>
  <si>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</si>
  <si>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</si>
  <si>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</si>
  <si>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</si>
  <si>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</si>
  <si>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</si>
  <si>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</si>
  <si>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</si>
  <si>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</si>
  <si>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</si>
  <si>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</si>
  <si>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</si>
  <si>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</si>
  <si>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</si>
  <si>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</si>
  <si>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</si>
  <si>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</si>
  <si>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</si>
  <si>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</si>
  <si>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</si>
  <si>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</si>
  <si>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</si>
  <si>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</si>
  <si>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</si>
  <si>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</si>
  <si>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</si>
  <si>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</si>
  <si>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</si>
  <si>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</si>
  <si>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</si>
  <si>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</si>
  <si>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</si>
  <si>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</si>
  <si>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</si>
  <si>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</si>
  <si>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</si>
  <si>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</si>
  <si>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</si>
  <si>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</si>
  <si>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</si>
  <si>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</si>
  <si>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</si>
  <si>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</si>
  <si>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</si>
  <si>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</si>
  <si>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</si>
  <si>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</si>
  <si>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</si>
  <si>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</si>
  <si>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</si>
  <si>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</si>
  <si>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</si>
  <si>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</si>
  <si>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</si>
  <si>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</si>
  <si>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</si>
  <si>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</si>
  <si>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</si>
  <si>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</si>
  <si>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</si>
  <si>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</si>
  <si>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</si>
  <si>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</si>
  <si>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</si>
  <si>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</si>
  <si>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</si>
  <si>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</si>
  <si>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</si>
  <si>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</si>
  <si>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</si>
  <si>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</si>
  <si>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</si>
  <si>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</si>
  <si>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</si>
  <si>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</si>
  <si>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</si>
  <si>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</si>
  <si>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</si>
  <si>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</si>
  <si>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</si>
  <si>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</si>
  <si>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</si>
  <si>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</si>
  <si>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</si>
  <si>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</si>
  <si>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</si>
  <si>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</si>
  <si>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</si>
  <si>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</si>
  <si>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</si>
  <si>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</si>
  <si>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</si>
  <si>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</si>
  <si>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</si>
  <si>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</si>
  <si>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</si>
  <si>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</si>
  <si>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</si>
  <si>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</si>
  <si>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</si>
  <si>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</si>
  <si>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</si>
  <si>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</si>
  <si>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</si>
  <si>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</si>
  <si>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</si>
  <si>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</si>
  <si>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</si>
  <si>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</si>
  <si>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</si>
  <si>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</si>
  <si>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</si>
  <si>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</si>
  <si>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</si>
  <si>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</si>
  <si>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</si>
  <si>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</si>
  <si>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</si>
  <si>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</si>
  <si>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</si>
  <si>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</si>
  <si>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</si>
  <si>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</si>
  <si>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</si>
  <si>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</si>
  <si>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</si>
  <si>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</si>
  <si>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</si>
  <si>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</si>
  <si>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</si>
  <si>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</si>
  <si>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</si>
  <si>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</si>
  <si>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</si>
  <si>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</si>
  <si>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</si>
  <si>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</si>
  <si>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</si>
  <si>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</si>
  <si>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</si>
  <si>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</si>
  <si>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</si>
  <si>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</si>
  <si>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</si>
  <si>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</si>
  <si>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</si>
  <si>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</si>
  <si>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</si>
  <si>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</si>
  <si>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</si>
  <si>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</si>
  <si>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</si>
  <si>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</si>
  <si>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</si>
  <si>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</si>
  <si>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</si>
  <si>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</si>
  <si>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</si>
  <si>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</si>
  <si>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</si>
  <si>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</si>
  <si>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</si>
  <si>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</si>
  <si>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</si>
  <si>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</si>
  <si>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</si>
  <si>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</si>
  <si>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</si>
  <si>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</si>
  <si>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</si>
  <si>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</si>
  <si>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</si>
  <si>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</si>
  <si>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</si>
  <si>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</si>
  <si>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</si>
  <si>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</si>
  <si>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</si>
  <si>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</si>
  <si>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</si>
  <si>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</si>
  <si>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</si>
  <si>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</si>
  <si>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</si>
  <si>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</si>
  <si>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</si>
  <si>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</si>
  <si>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</si>
  <si>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</si>
  <si>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</si>
  <si>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</si>
  <si>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</si>
  <si>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</si>
  <si>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</si>
  <si>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</si>
  <si>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</si>
  <si>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</si>
  <si>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</si>
  <si>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</si>
  <si>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</si>
  <si>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</si>
  <si>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</si>
  <si>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</si>
  <si>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</si>
  <si>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</si>
  <si>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</si>
  <si>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</si>
  <si>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</si>
  <si>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</si>
  <si>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</si>
  <si>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</si>
  <si>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</si>
  <si>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</si>
  <si>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</si>
  <si>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</si>
  <si>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</si>
  <si>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</si>
  <si>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</si>
  <si>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</si>
  <si>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</si>
  <si>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</si>
  <si>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</si>
  <si>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</si>
  <si>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</si>
  <si>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</si>
  <si>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</si>
  <si>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</si>
  <si>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</si>
  <si>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</si>
  <si>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</si>
  <si>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</si>
  <si>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</si>
  <si>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</si>
  <si>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</si>
  <si>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</si>
  <si>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</si>
  <si>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</si>
  <si>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</si>
  <si>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</si>
  <si>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</si>
  <si>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</si>
  <si>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</si>
  <si>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</si>
  <si>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</si>
  <si>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</si>
  <si>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</si>
  <si>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</si>
  <si>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</si>
  <si>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</si>
  <si>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</si>
  <si>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</si>
  <si>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</si>
  <si>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</si>
  <si>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</si>
  <si>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</si>
  <si>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</si>
  <si>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</si>
  <si>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</si>
  <si>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</si>
  <si>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</si>
  <si>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</si>
  <si>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</si>
  <si>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</si>
  <si>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</si>
  <si>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</si>
  <si>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</si>
  <si>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</si>
  <si>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</si>
  <si>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</si>
  <si>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</si>
  <si>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</si>
  <si>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</si>
  <si>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</si>
  <si>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</si>
  <si>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</si>
  <si>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</si>
  <si>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</si>
  <si>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</si>
  <si>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</si>
  <si>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</si>
  <si>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</si>
  <si>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</si>
  <si>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</si>
  <si>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</si>
  <si>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</si>
  <si>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</si>
  <si>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</si>
  <si>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</si>
  <si>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</si>
  <si>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</si>
  <si>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</si>
  <si>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</si>
  <si>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</si>
  <si>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</si>
  <si>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</si>
  <si>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</si>
  <si>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</si>
  <si>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</si>
  <si>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</si>
  <si>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</si>
  <si>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</si>
  <si>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</si>
  <si>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</si>
  <si>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</si>
  <si>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</si>
  <si>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</si>
  <si>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</si>
  <si>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</si>
  <si>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</si>
  <si>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</si>
  <si>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</si>
  <si>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</si>
  <si>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</si>
  <si>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</si>
  <si>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</si>
  <si>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</si>
  <si>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</si>
  <si>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</si>
  <si>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</si>
  <si>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</si>
  <si>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</si>
  <si>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</si>
  <si>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</si>
  <si>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</si>
  <si>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</si>
  <si>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</si>
  <si>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</si>
  <si>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</si>
  <si>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</si>
  <si>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</si>
  <si>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</si>
  <si>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</si>
  <si>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</si>
  <si>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</si>
  <si>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</si>
  <si>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</si>
  <si>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</si>
  <si>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</si>
  <si>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</si>
  <si>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</si>
  <si>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</si>
  <si>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</si>
  <si>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</si>
  <si>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</si>
  <si>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</si>
  <si>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</si>
  <si>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</si>
  <si>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</si>
  <si>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</si>
  <si>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</si>
  <si>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</si>
  <si>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</si>
  <si>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</si>
  <si>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</si>
  <si>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</si>
  <si>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</si>
  <si>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</si>
  <si>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</si>
  <si>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</si>
  <si>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</si>
  <si>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</si>
  <si>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</si>
  <si>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</si>
  <si>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</si>
  <si>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</si>
  <si>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</si>
  <si>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</si>
  <si>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</si>
  <si>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</si>
  <si>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</si>
  <si>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</si>
  <si>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</si>
  <si>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</si>
  <si>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</si>
  <si>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</si>
  <si>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</si>
  <si>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</si>
  <si>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</si>
  <si>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</si>
  <si>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</si>
  <si>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</si>
  <si>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</si>
  <si>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</si>
  <si>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</si>
  <si>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</si>
  <si>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</si>
  <si>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</si>
  <si>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</si>
  <si>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</si>
  <si>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</si>
  <si>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</si>
  <si>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</si>
  <si>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</si>
  <si>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</si>
  <si>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</si>
  <si>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</si>
  <si>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</si>
  <si>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</si>
  <si>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</si>
  <si>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</si>
  <si>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</si>
  <si>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</si>
  <si>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</si>
  <si>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</si>
  <si>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</si>
  <si>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</si>
  <si>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</si>
  <si>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</si>
  <si>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</si>
  <si>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</si>
  <si>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</si>
  <si>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</si>
  <si>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</si>
  <si>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</si>
  <si>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</si>
  <si>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</si>
  <si>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</si>
  <si>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</si>
  <si>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</si>
  <si>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</si>
  <si>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</si>
  <si>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</si>
  <si>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</si>
  <si>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</si>
  <si>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</si>
  <si>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</si>
  <si>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</si>
  <si>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</si>
  <si>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</si>
  <si>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</si>
  <si>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</si>
  <si>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</si>
  <si>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</si>
  <si>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</si>
  <si>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</si>
  <si>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</si>
  <si>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</si>
  <si>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</si>
  <si>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</si>
  <si>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</si>
  <si>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</si>
  <si>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</si>
  <si>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</si>
  <si>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</si>
  <si>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</si>
  <si>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</si>
  <si>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</si>
  <si>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</si>
  <si>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</si>
  <si>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</si>
  <si>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</si>
  <si>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</si>
  <si>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</si>
  <si>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</si>
  <si>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</si>
  <si>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</si>
  <si>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</si>
  <si>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</si>
  <si>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</si>
  <si>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</si>
  <si>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</si>
  <si>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</si>
  <si>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</si>
  <si>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</si>
  <si>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</si>
  <si>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</si>
  <si>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</si>
  <si>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</si>
  <si>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</si>
  <si>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</si>
  <si>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</si>
  <si>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</si>
  <si>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</si>
  <si>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</si>
  <si>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</si>
  <si>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</si>
  <si>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</si>
  <si>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</si>
  <si>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</si>
  <si>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</si>
  <si>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</si>
  <si>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</si>
  <si>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</si>
  <si>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</si>
  <si>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</si>
  <si>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</si>
  <si>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</si>
  <si>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</si>
  <si>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</si>
  <si>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</si>
  <si>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</si>
  <si>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</si>
  <si>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</si>
  <si>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</si>
  <si>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</si>
  <si>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</si>
  <si>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</si>
  <si>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</si>
  <si>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</si>
  <si>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</si>
  <si>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</si>
  <si>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</si>
  <si>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</si>
  <si>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</si>
  <si>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</si>
  <si>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</si>
  <si>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</si>
  <si>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</si>
  <si>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</si>
  <si>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</si>
  <si>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</si>
  <si>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</si>
  <si>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</si>
  <si>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</si>
  <si>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</si>
  <si>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</si>
  <si>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</si>
  <si>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</si>
  <si>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</si>
  <si>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</si>
  <si>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</si>
  <si>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</si>
  <si>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</si>
  <si>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</si>
  <si>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</si>
  <si>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</si>
  <si>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</si>
  <si>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</si>
  <si>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</si>
  <si>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</si>
  <si>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</si>
  <si>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</si>
  <si>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</si>
  <si>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</si>
  <si>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</si>
  <si>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</si>
  <si>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</si>
  <si>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</si>
  <si>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</si>
  <si>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</si>
  <si>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</si>
  <si>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</si>
  <si>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</si>
  <si>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</si>
  <si>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</si>
  <si>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</si>
  <si>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</si>
  <si>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</si>
  <si>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</si>
  <si>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</si>
  <si>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</si>
  <si>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</si>
  <si>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</si>
  <si>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</si>
  <si>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</si>
  <si>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</si>
  <si>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</si>
  <si>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</si>
  <si>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</si>
  <si>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</si>
  <si>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</si>
  <si>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</si>
  <si>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</si>
  <si>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</si>
  <si>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</si>
  <si>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</si>
  <si>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</si>
  <si>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</si>
  <si>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</si>
  <si>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</si>
  <si>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</si>
  <si>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</si>
  <si>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</si>
  <si>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</si>
  <si>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</si>
  <si>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</si>
  <si>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</si>
  <si>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</si>
  <si>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</si>
  <si>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</si>
  <si>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</si>
  <si>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</si>
  <si>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</si>
  <si>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</si>
  <si>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</si>
  <si>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</si>
  <si>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</si>
  <si>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</si>
  <si>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</si>
  <si>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</si>
  <si>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</si>
  <si>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</si>
  <si>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</si>
  <si>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</si>
  <si>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</si>
  <si>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</si>
  <si>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</si>
  <si>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</si>
  <si>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</si>
  <si>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</si>
  <si>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</si>
  <si>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</si>
  <si>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</si>
  <si>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</si>
  <si>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</si>
  <si>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</si>
  <si>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</si>
  <si>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</si>
  <si>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</si>
  <si>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</si>
  <si>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</si>
  <si>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</si>
  <si>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</si>
  <si>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</si>
  <si>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</si>
  <si>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</si>
  <si>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</si>
  <si>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</si>
  <si>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</si>
  <si>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</si>
  <si>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</si>
  <si>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</si>
  <si>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</si>
  <si>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</si>
  <si>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</si>
  <si>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</si>
  <si>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</si>
  <si>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</si>
  <si>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</si>
  <si>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</si>
  <si>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</si>
  <si>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</si>
  <si>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</si>
  <si>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</si>
  <si>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</si>
  <si>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</si>
  <si>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</si>
  <si>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</si>
  <si>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</si>
  <si>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</si>
  <si>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</si>
  <si>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</si>
  <si>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</si>
  <si>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</si>
  <si>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</si>
  <si>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</si>
  <si>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</si>
  <si>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</si>
  <si>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</si>
  <si>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</si>
  <si>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</si>
  <si>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</si>
  <si>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</si>
  <si>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</si>
  <si>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</si>
  <si>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</si>
  <si>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</si>
  <si>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</si>
  <si>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</si>
  <si>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</si>
  <si>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</si>
  <si>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</si>
  <si>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</si>
  <si>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</si>
  <si>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</si>
  <si>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</si>
  <si>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</si>
  <si>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</si>
  <si>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</si>
  <si>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</si>
  <si>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</si>
  <si>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</si>
  <si>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</si>
  <si>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</si>
  <si>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</si>
  <si>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</si>
  <si>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</si>
  <si>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</si>
  <si>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</si>
  <si>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</si>
  <si>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</si>
  <si>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</si>
  <si>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</si>
  <si>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</si>
  <si>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</si>
  <si>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</si>
  <si>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</si>
  <si>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</si>
  <si>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</si>
  <si>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</si>
  <si>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</si>
  <si>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</si>
  <si>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</si>
  <si>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</si>
  <si>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</si>
  <si>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</si>
  <si>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</si>
  <si>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</si>
  <si>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</si>
  <si>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</si>
  <si>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</si>
  <si>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</si>
  <si>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</si>
  <si>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</si>
  <si>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</si>
  <si>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</si>
  <si>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</si>
  <si>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</si>
  <si>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</si>
  <si>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</si>
  <si>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</si>
  <si>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</si>
  <si>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</si>
  <si>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</si>
  <si>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</si>
  <si>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</si>
  <si>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</si>
  <si>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</si>
  <si>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</si>
  <si>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</si>
  <si>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</si>
  <si>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</si>
  <si>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</si>
  <si>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</si>
  <si>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</si>
  <si>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</si>
  <si>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</si>
  <si>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</si>
  <si>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</si>
  <si>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</si>
  <si>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</si>
  <si>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</si>
  <si>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</si>
  <si>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</si>
  <si>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</si>
  <si>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</si>
  <si>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</si>
  <si>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</si>
  <si>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</si>
  <si>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</si>
  <si>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</si>
  <si>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</si>
  <si>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</si>
  <si>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</si>
  <si>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</si>
  <si>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</si>
  <si>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</si>
  <si>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</si>
  <si>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</si>
  <si>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</si>
  <si>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</si>
  <si>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</si>
  <si>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</si>
  <si>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</si>
  <si>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</si>
  <si>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</si>
  <si>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</si>
  <si>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</si>
  <si>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</si>
  <si>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</si>
  <si>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</si>
  <si>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</si>
  <si>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</si>
  <si>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</si>
  <si>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</si>
  <si>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</si>
  <si>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</si>
  <si>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</si>
  <si>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</si>
  <si>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</si>
  <si>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</si>
  <si>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</si>
  <si>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</si>
  <si>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</si>
  <si>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</si>
  <si>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</si>
  <si>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</si>
  <si>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</si>
  <si>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</si>
  <si>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</si>
  <si>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</si>
  <si>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</si>
  <si>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</si>
  <si>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</si>
  <si>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</si>
  <si>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</si>
  <si>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</si>
  <si>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</si>
  <si>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</si>
  <si>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</si>
  <si>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</si>
  <si>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</si>
  <si>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</si>
  <si>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</si>
  <si>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</si>
  <si>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</si>
  <si>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</si>
  <si>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</si>
  <si>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</si>
  <si>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</si>
  <si>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</si>
  <si>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</si>
  <si>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</si>
  <si>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</si>
  <si>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</si>
  <si>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</si>
  <si>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</si>
  <si>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</si>
  <si>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</si>
  <si>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</si>
  <si>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</si>
  <si>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</si>
  <si>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</si>
  <si>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</si>
  <si>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</si>
  <si>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</si>
  <si>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</si>
  <si>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</si>
  <si>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</si>
  <si>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</si>
  <si>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</si>
  <si>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</si>
  <si>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</si>
  <si>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</si>
  <si>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</si>
  <si>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</si>
  <si>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</si>
  <si>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</si>
  <si>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</si>
  <si>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</si>
  <si>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</si>
  <si>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</si>
  <si>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</si>
  <si>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</si>
  <si>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</si>
  <si>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</si>
  <si>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</si>
  <si>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</si>
  <si>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</si>
  <si>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</si>
  <si>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</si>
  <si>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</si>
  <si>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</si>
  <si>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</si>
  <si>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</si>
  <si>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</si>
  <si>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</si>
  <si>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</si>
  <si>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</si>
  <si>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</si>
  <si>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</si>
  <si>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</si>
  <si>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</si>
  <si>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</si>
  <si>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</si>
  <si>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</si>
  <si>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</si>
  <si>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</si>
  <si>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</si>
  <si>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</si>
  <si>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</si>
  <si>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</si>
  <si>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</si>
  <si>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</si>
  <si>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</si>
  <si>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</si>
  <si>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</si>
  <si>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</si>
  <si>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</si>
  <si>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</si>
  <si>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</si>
  <si>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</si>
  <si>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</si>
  <si>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</si>
  <si>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</si>
  <si>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</si>
  <si>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</si>
  <si>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</si>
  <si>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</si>
  <si>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</si>
  <si>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</si>
  <si>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</si>
  <si>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</si>
  <si>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</si>
  <si>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</si>
  <si>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</si>
  <si>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</si>
  <si>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</si>
  <si>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</si>
  <si>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</si>
  <si>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</si>
  <si>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</si>
  <si>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</si>
  <si>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</si>
  <si>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</si>
  <si>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</si>
  <si>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</si>
  <si>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</si>
  <si>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</si>
  <si>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</si>
  <si>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</si>
  <si>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</si>
  <si>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</si>
  <si>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</si>
  <si>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</si>
  <si>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</si>
  <si>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</si>
  <si>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</si>
  <si>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</si>
  <si>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</si>
  <si>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</si>
  <si>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</si>
  <si>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</si>
  <si>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</si>
  <si>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</si>
  <si>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</si>
  <si>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</si>
  <si>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</si>
  <si>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</si>
  <si>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</si>
  <si>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</si>
  <si>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</si>
  <si>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</si>
  <si>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</si>
  <si>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</si>
  <si>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</si>
  <si>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</si>
  <si>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</si>
  <si>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</si>
  <si>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</si>
  <si>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</si>
  <si>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</si>
  <si>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</si>
  <si>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</si>
  <si>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</si>
  <si>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</si>
  <si>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</si>
  <si>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</si>
  <si>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</si>
  <si>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</si>
  <si>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</si>
  <si>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</si>
  <si>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</si>
  <si>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</si>
  <si>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</si>
  <si>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</si>
  <si>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</si>
  <si>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</si>
  <si>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</si>
  <si>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</si>
  <si>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</si>
  <si>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</si>
  <si>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</si>
  <si>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</si>
  <si>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</si>
  <si>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</si>
  <si>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</si>
  <si>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</si>
  <si>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</si>
  <si>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</si>
  <si>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</si>
  <si>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</si>
  <si>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</si>
  <si>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</si>
  <si>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</si>
  <si>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</si>
  <si>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</si>
  <si>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</si>
  <si>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</si>
  <si>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</si>
  <si>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</si>
  <si>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</si>
  <si>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</si>
  <si>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</si>
  <si>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</si>
  <si>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</si>
  <si>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</si>
  <si>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</si>
  <si>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</si>
  <si>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</si>
  <si>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</si>
  <si>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</si>
  <si>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</si>
  <si>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</si>
  <si>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</si>
  <si>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</si>
  <si>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</si>
  <si>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</si>
  <si>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</si>
  <si>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</si>
  <si>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</si>
  <si>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</si>
  <si>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</si>
  <si>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</si>
  <si>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</si>
  <si>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</si>
  <si>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</si>
  <si>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</si>
  <si>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</si>
  <si>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</si>
  <si>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</si>
  <si>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</si>
  <si>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</si>
  <si>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</si>
  <si>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</si>
  <si>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</si>
  <si>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</si>
  <si>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</si>
  <si>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</si>
  <si>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</si>
  <si>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</si>
  <si>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</si>
  <si>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</si>
  <si>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</si>
  <si>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</si>
  <si>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</si>
  <si>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</si>
  <si>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</si>
  <si>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</si>
  <si>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</si>
  <si>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</si>
  <si>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</si>
  <si>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</si>
  <si>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</si>
  <si>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</si>
  <si>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</si>
  <si>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</si>
  <si>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</si>
  <si>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</si>
  <si>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</si>
  <si>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</si>
  <si>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</si>
  <si>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</si>
  <si>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</si>
  <si>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</si>
  <si>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</si>
  <si>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</si>
  <si>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</si>
  <si>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</si>
  <si>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</si>
  <si>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</si>
  <si>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</si>
  <si>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</si>
  <si>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</si>
  <si>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</si>
  <si>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</si>
  <si>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</si>
  <si>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</si>
  <si>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</si>
  <si>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</si>
  <si>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</si>
  <si>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</si>
  <si>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</si>
  <si>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</si>
  <si>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</si>
  <si>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</si>
  <si>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</si>
  <si>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</si>
  <si>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</si>
  <si>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</si>
  <si>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</si>
  <si>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</si>
  <si>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</si>
  <si>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</si>
  <si>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</si>
  <si>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</si>
  <si>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</si>
  <si>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</si>
  <si>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</si>
  <si>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</si>
  <si>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</si>
  <si>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</si>
  <si>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</si>
  <si>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</si>
  <si>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</si>
  <si>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</si>
  <si>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</si>
  <si>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</si>
  <si>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</si>
  <si>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</si>
  <si>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</si>
  <si>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</si>
  <si>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</si>
  <si>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</si>
  <si>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</si>
  <si>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</si>
  <si>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</si>
  <si>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</si>
  <si>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</si>
  <si>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</si>
  <si>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</si>
  <si>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</si>
  <si>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</si>
  <si>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</si>
  <si>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</si>
  <si>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</si>
  <si>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</si>
  <si>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</si>
  <si>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</si>
  <si>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</si>
  <si>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</si>
  <si>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</si>
  <si>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</si>
  <si>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</si>
  <si>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</si>
  <si>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</si>
  <si>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</si>
  <si>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</si>
  <si>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</si>
  <si>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</si>
  <si>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</si>
  <si>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</si>
  <si>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</si>
  <si>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</si>
  <si>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</si>
  <si>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</si>
  <si>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</si>
  <si>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</si>
  <si>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</si>
  <si>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</si>
  <si>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</si>
  <si>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</si>
  <si>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</si>
  <si>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</si>
  <si>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</si>
  <si>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</si>
  <si>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</si>
  <si>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</si>
  <si>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</si>
  <si>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</si>
  <si>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</si>
  <si>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</si>
  <si>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</si>
  <si>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</si>
  <si>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</si>
  <si>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</si>
  <si>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</si>
  <si>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</si>
  <si>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</si>
  <si>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</si>
  <si>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</si>
  <si>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</si>
  <si>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</si>
  <si>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</si>
  <si>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</si>
  <si>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</si>
  <si>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</si>
  <si>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</si>
  <si>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</si>
  <si>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</si>
  <si>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</si>
  <si>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</si>
  <si>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</si>
  <si>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</si>
  <si>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</si>
  <si>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</si>
  <si>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</si>
  <si>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</si>
  <si>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</si>
  <si>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</si>
  <si>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</si>
  <si>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</si>
  <si>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</si>
  <si>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</si>
  <si>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</si>
  <si>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</si>
  <si>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</si>
  <si>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</si>
  <si>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</si>
  <si>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</si>
  <si>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</si>
  <si>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</si>
  <si>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</si>
  <si>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</si>
  <si>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</si>
  <si>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</si>
  <si>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</si>
  <si>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</si>
  <si>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</si>
  <si>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</si>
  <si>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</si>
  <si>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</si>
  <si>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</si>
  <si>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</si>
  <si>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</si>
  <si>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</si>
  <si>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</si>
  <si>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</si>
  <si>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</si>
  <si>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</si>
  <si>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</si>
  <si>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</si>
  <si>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</si>
  <si>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</si>
  <si>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</si>
  <si>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</si>
  <si>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</si>
  <si>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</si>
  <si>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</si>
  <si>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</si>
  <si>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</si>
  <si>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</si>
  <si>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</si>
  <si>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</si>
  <si>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</si>
  <si>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</si>
  <si>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</si>
  <si>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</si>
  <si>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</si>
  <si>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</si>
  <si>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</si>
  <si>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</si>
  <si>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</si>
  <si>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</si>
  <si>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</si>
  <si>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</si>
  <si>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</si>
  <si>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</si>
  <si>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</si>
  <si>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</si>
  <si>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</si>
  <si>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</si>
  <si>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</si>
  <si>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</si>
  <si>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</si>
  <si>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</si>
  <si>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</si>
  <si>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</si>
  <si>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</si>
  <si>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</si>
  <si>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</si>
  <si>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</si>
  <si>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</si>
  <si>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</si>
  <si>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</si>
  <si>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</si>
  <si>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</si>
  <si>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</si>
  <si>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</si>
  <si>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</si>
  <si>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</si>
  <si>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</si>
  <si>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</si>
  <si>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</si>
  <si>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</si>
  <si>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</si>
  <si>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</si>
  <si>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</si>
  <si>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</si>
  <si>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</si>
  <si>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</si>
  <si>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</si>
  <si>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</si>
  <si>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</si>
  <si>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</si>
  <si>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</si>
  <si>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</si>
  <si>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</si>
  <si>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</si>
  <si>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</si>
  <si>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</si>
  <si>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</si>
  <si>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</si>
  <si>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</si>
  <si>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</si>
  <si>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</si>
  <si>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</si>
  <si>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</si>
  <si>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</si>
  <si>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</si>
  <si>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</si>
  <si>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</si>
  <si>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</si>
  <si>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</si>
  <si>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</si>
  <si>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</si>
  <si>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</si>
  <si>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</si>
  <si>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</si>
  <si>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</si>
  <si>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</si>
  <si>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</si>
  <si>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</si>
  <si>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</si>
  <si>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</si>
  <si>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</si>
  <si>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</si>
  <si>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</si>
  <si>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</si>
  <si>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</si>
  <si>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</si>
  <si>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</si>
  <si>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</si>
  <si>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</si>
  <si>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</si>
  <si>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</si>
  <si>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</si>
  <si>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</si>
  <si>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</si>
  <si>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</si>
  <si>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</si>
  <si>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</si>
  <si>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</si>
  <si>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</si>
  <si>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</si>
  <si>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</si>
  <si>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</si>
  <si>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</si>
  <si>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</si>
  <si>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</si>
  <si>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</si>
  <si>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</si>
  <si>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</si>
  <si>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</si>
  <si>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</si>
  <si>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</si>
  <si>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</si>
  <si>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</si>
  <si>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</si>
  <si>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</si>
  <si>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</si>
  <si>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</si>
  <si>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</si>
  <si>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</si>
  <si>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</si>
  <si>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</si>
  <si>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</si>
  <si>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</si>
  <si>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</si>
  <si>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</si>
  <si>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</si>
  <si>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</si>
  <si>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</si>
  <si>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</si>
  <si>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</si>
  <si>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</si>
  <si>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</si>
  <si>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</si>
  <si>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</si>
  <si>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</si>
  <si>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</si>
  <si>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</si>
  <si>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</si>
  <si>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</si>
  <si>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</si>
  <si>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</si>
  <si>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</si>
  <si>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</si>
  <si>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</si>
  <si>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</si>
  <si>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</si>
  <si>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</si>
  <si>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</si>
  <si>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</si>
  <si>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</si>
  <si>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</si>
  <si>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</si>
  <si>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</si>
  <si>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</si>
  <si>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</si>
  <si>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</si>
  <si>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</si>
  <si>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</si>
  <si>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</si>
  <si>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</si>
  <si>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</si>
  <si>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</si>
  <si>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</si>
  <si>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</si>
  <si>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</si>
  <si>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</si>
  <si>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</si>
  <si>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</si>
  <si>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</si>
  <si>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</si>
  <si>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</si>
  <si>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</si>
  <si>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</si>
  <si>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</si>
  <si>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</si>
  <si>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</si>
  <si>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</si>
  <si>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</si>
  <si>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</si>
  <si>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</si>
  <si>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</si>
  <si>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</si>
  <si>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</si>
  <si>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</si>
  <si>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</si>
  <si>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</si>
  <si>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</si>
  <si>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</si>
  <si>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</si>
  <si>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</si>
  <si>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</si>
  <si>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</si>
  <si>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</si>
  <si>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</si>
  <si>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</si>
  <si>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</si>
  <si>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</si>
  <si>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</si>
  <si>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</si>
  <si>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</si>
  <si>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</si>
  <si>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</si>
  <si>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</si>
  <si>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</si>
  <si>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</si>
  <si>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</si>
  <si>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</si>
  <si>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</si>
  <si>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</si>
  <si>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</si>
  <si>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</si>
  <si>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</si>
  <si>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</si>
  <si>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</si>
  <si>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</si>
  <si>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</si>
  <si>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</si>
  <si>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</si>
  <si>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</si>
  <si>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</si>
  <si>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</si>
  <si>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</si>
  <si>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</si>
  <si>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</si>
  <si>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</si>
  <si>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</si>
  <si>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</si>
  <si>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</si>
  <si>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</si>
  <si>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</si>
  <si>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</si>
  <si>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</si>
  <si>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</si>
  <si>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</si>
  <si>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</si>
  <si>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</si>
  <si>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</si>
  <si>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</si>
  <si>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</si>
  <si>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</si>
  <si>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</si>
  <si>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</si>
  <si>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</si>
  <si>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</si>
  <si>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</si>
  <si>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</si>
  <si>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</si>
  <si>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</si>
  <si>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</si>
  <si>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</si>
  <si>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</si>
  <si>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</si>
  <si>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</si>
  <si>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</si>
  <si>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</si>
  <si>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</si>
  <si>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</si>
  <si>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</si>
  <si>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</si>
  <si>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</si>
  <si>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</si>
  <si>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</si>
  <si>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</si>
  <si>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</si>
  <si>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</si>
  <si>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</si>
  <si>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</si>
  <si>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</si>
  <si>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</si>
  <si>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</si>
  <si>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</si>
  <si>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</si>
  <si>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</si>
  <si>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</si>
  <si>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</si>
  <si>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</si>
  <si>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</si>
  <si>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</si>
  <si>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</si>
  <si>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</si>
  <si>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</si>
  <si>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</si>
  <si>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</si>
  <si>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</si>
  <si>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</si>
  <si>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</si>
  <si>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</si>
  <si>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</si>
  <si>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</si>
  <si>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</si>
  <si>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</si>
  <si>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</si>
  <si>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</si>
  <si>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</si>
  <si>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</si>
  <si>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</si>
  <si>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</si>
  <si>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</si>
  <si>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</si>
  <si>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</si>
  <si>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</si>
  <si>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</si>
  <si>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</si>
  <si>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</si>
  <si>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</si>
  <si>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</si>
  <si>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</si>
  <si>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</si>
  <si>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</si>
  <si>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</si>
  <si>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</si>
  <si>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</si>
  <si>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</si>
  <si>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</si>
  <si>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</si>
  <si>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</si>
  <si>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</si>
  <si>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</si>
  <si>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</si>
  <si>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</si>
  <si>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</si>
  <si>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</si>
  <si>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</si>
  <si>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</si>
  <si>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</si>
  <si>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</si>
  <si>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</si>
  <si>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</si>
  <si>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</si>
  <si>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</si>
  <si>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</si>
  <si>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</si>
  <si>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</si>
  <si>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</si>
  <si>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</si>
  <si>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</si>
  <si>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</si>
  <si>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</si>
  <si>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</si>
  <si>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</si>
  <si>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</si>
  <si>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</si>
  <si>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</si>
  <si>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</si>
  <si>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</si>
  <si>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</si>
  <si>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</si>
  <si>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</si>
  <si>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</si>
  <si>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</si>
  <si>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</si>
  <si>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</si>
  <si>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</si>
  <si>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</si>
  <si>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</si>
  <si>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</si>
  <si>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</si>
  <si>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</si>
  <si>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</si>
  <si>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</si>
  <si>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</si>
  <si>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</si>
  <si>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</si>
  <si>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</si>
  <si>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</si>
  <si>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</si>
  <si>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</si>
  <si>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</si>
  <si>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</si>
  <si>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</si>
  <si>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</si>
  <si>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</si>
  <si>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</si>
  <si>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</si>
  <si>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</si>
  <si>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</si>
  <si>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</si>
  <si>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</si>
  <si>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</si>
  <si>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</si>
  <si>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</si>
  <si>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</si>
  <si>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</si>
  <si>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</si>
  <si>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</si>
  <si>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</si>
  <si>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</si>
  <si>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</si>
  <si>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</si>
  <si>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</si>
  <si>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</si>
  <si>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</si>
  <si>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</si>
  <si>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</si>
  <si>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</si>
  <si>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</si>
  <si>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</si>
  <si>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</si>
  <si>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</si>
  <si>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</si>
  <si>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</si>
  <si>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</si>
  <si>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</si>
  <si>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</si>
  <si>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</si>
  <si>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</si>
  <si>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</si>
  <si>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</si>
  <si>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</si>
  <si>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</si>
  <si>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</si>
  <si>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</si>
  <si>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</si>
  <si>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</si>
  <si>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</si>
  <si>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</si>
  <si>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</si>
  <si>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</si>
  <si>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</si>
  <si>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</si>
  <si>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</si>
  <si>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</si>
  <si>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</si>
  <si>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</si>
  <si>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</si>
  <si>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</si>
  <si>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</si>
  <si>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</si>
  <si>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</si>
  <si>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</si>
  <si>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</si>
  <si>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</si>
  <si>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</si>
  <si>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</si>
  <si>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</si>
  <si>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</si>
  <si>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</si>
  <si>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</si>
  <si>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</si>
  <si>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</si>
  <si>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</si>
  <si>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</si>
  <si>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</si>
  <si>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</si>
  <si>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</si>
  <si>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</si>
  <si>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</si>
  <si>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</si>
  <si>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</si>
  <si>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</si>
  <si>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</si>
  <si>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</si>
  <si>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</si>
  <si>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</si>
  <si>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</si>
  <si>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</si>
  <si>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</si>
  <si>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</si>
  <si>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</si>
  <si>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</si>
  <si>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</si>
  <si>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</si>
  <si>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</si>
  <si>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</si>
  <si>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</si>
  <si>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</si>
  <si>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</si>
  <si>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</si>
  <si>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</si>
  <si>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</si>
  <si>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</si>
  <si>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</si>
  <si>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</si>
  <si>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</si>
  <si>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</si>
  <si>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</si>
  <si>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</si>
  <si>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</si>
  <si>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</si>
  <si>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</si>
  <si>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</si>
  <si>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</si>
  <si>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</si>
  <si>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</si>
  <si>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</si>
  <si>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</si>
  <si>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</si>
  <si>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</si>
  <si>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</si>
  <si>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</si>
  <si>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</si>
  <si>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</si>
  <si>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</si>
  <si>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</si>
  <si>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</si>
  <si>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</si>
  <si>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</si>
  <si>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</si>
  <si>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</si>
  <si>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</si>
  <si>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</si>
  <si>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</si>
  <si>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</si>
  <si>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</si>
  <si>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</si>
  <si>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</si>
  <si>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</si>
  <si>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</si>
  <si>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</si>
  <si>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</si>
  <si>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</si>
  <si>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</si>
  <si>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</si>
  <si>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</si>
  <si>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</si>
  <si>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</si>
  <si>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</si>
  <si>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</si>
  <si>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</si>
  <si>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</si>
  <si>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</si>
  <si>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</si>
  <si>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</si>
  <si>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</si>
  <si>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</si>
  <si>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</si>
  <si>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</si>
  <si>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</si>
  <si>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</si>
  <si>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</si>
  <si>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</si>
  <si>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</si>
  <si>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</si>
  <si>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</si>
  <si>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</si>
  <si>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</si>
  <si>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</si>
  <si>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</si>
  <si>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</si>
  <si>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</si>
  <si>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</si>
  <si>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</si>
  <si>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</si>
  <si>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</si>
  <si>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</si>
  <si>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</si>
  <si>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</si>
  <si>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</si>
  <si>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</si>
  <si>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</si>
  <si>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</si>
  <si>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</si>
  <si>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</si>
  <si>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</si>
  <si>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</si>
  <si>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</si>
  <si>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</si>
  <si>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</si>
  <si>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</si>
  <si>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</si>
  <si>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</si>
  <si>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</si>
  <si>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</si>
  <si>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</si>
  <si>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</si>
  <si>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</si>
  <si>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</si>
  <si>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</si>
  <si>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</si>
  <si>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</si>
  <si>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</si>
  <si>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</si>
  <si>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</si>
  <si>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</si>
  <si>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</si>
  <si>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</si>
  <si>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</si>
  <si>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</si>
  <si>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</si>
  <si>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</si>
  <si>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</si>
  <si>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</si>
  <si>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</si>
  <si>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</si>
  <si>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</si>
  <si>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</si>
  <si>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</si>
  <si>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</si>
  <si>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</si>
  <si>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</si>
  <si>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</si>
  <si>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</si>
  <si>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</si>
  <si>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</si>
  <si>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</si>
  <si>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</si>
  <si>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</si>
  <si>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</si>
  <si>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</si>
  <si>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</si>
  <si>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</si>
  <si>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</si>
  <si>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</si>
  <si>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</si>
  <si>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</si>
  <si>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</si>
  <si>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</si>
  <si>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</si>
  <si>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</si>
  <si>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</si>
  <si>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</si>
  <si>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</si>
  <si>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</si>
  <si>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</si>
  <si>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</si>
  <si>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</si>
  <si>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</si>
  <si>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</si>
  <si>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</si>
  <si>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</si>
  <si>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</si>
  <si>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</si>
  <si>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</si>
  <si>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</si>
  <si>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</si>
  <si>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</si>
  <si>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</si>
  <si>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</si>
  <si>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</si>
  <si>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</si>
  <si>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</si>
  <si>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</si>
  <si>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</si>
  <si>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</si>
  <si>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</si>
  <si>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</si>
  <si>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</si>
  <si>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</si>
  <si>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</si>
  <si>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</si>
  <si>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</si>
  <si>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</si>
  <si>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</si>
  <si>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</si>
  <si>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</si>
  <si>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</si>
  <si>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</si>
  <si>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</si>
  <si>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</si>
  <si>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</si>
  <si>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</si>
  <si>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</si>
  <si>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</si>
  <si>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</si>
  <si>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</si>
  <si>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</si>
  <si>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</si>
  <si>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</si>
  <si>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</si>
  <si>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</si>
  <si>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</si>
  <si>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</si>
  <si>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</si>
  <si>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</si>
  <si>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</si>
  <si>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</si>
  <si>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</si>
  <si>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</si>
  <si>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</si>
  <si>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</si>
  <si>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</si>
  <si>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</si>
  <si>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</si>
  <si>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</si>
  <si>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</si>
  <si>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</si>
  <si>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</si>
  <si>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</si>
  <si>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</si>
  <si>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</si>
  <si>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</si>
  <si>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</si>
  <si>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</si>
  <si>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</si>
  <si>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</si>
  <si>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</si>
  <si>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</si>
  <si>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</si>
  <si>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</si>
  <si>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</si>
  <si>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</si>
  <si>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</si>
  <si>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</si>
  <si>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</si>
  <si>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</si>
  <si>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</si>
  <si>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</si>
  <si>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</si>
  <si>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</si>
  <si>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</si>
  <si>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</si>
  <si>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</si>
  <si>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</si>
  <si>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</si>
  <si>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</si>
  <si>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</si>
  <si>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</si>
  <si>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</si>
  <si>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</si>
  <si>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</si>
  <si>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</si>
  <si>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</si>
  <si>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</si>
  <si>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</si>
  <si>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</si>
  <si>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</si>
  <si>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</si>
  <si>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</si>
  <si>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</si>
  <si>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</si>
  <si>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</si>
  <si>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</si>
  <si>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</si>
  <si>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</si>
  <si>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</si>
  <si>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</si>
  <si>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</si>
  <si>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</si>
  <si>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</si>
  <si>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</si>
  <si>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</si>
  <si>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</si>
  <si>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</si>
  <si>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</si>
  <si>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</si>
  <si>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</si>
  <si>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</si>
  <si>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</si>
  <si>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</si>
  <si>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</si>
  <si>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</si>
  <si>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</si>
  <si>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</si>
  <si>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</si>
  <si>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</si>
  <si>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</si>
  <si>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</si>
  <si>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</si>
  <si>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</si>
  <si>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</si>
  <si>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</si>
  <si>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</si>
  <si>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</si>
  <si>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</si>
  <si>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</si>
  <si>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</si>
  <si>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</si>
  <si>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</si>
  <si>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</si>
  <si>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</si>
  <si>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</si>
  <si>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</si>
  <si>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</si>
  <si>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</si>
  <si>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</si>
  <si>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</si>
  <si>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</si>
  <si>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</si>
  <si>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</si>
  <si>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</si>
  <si>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</si>
  <si>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</si>
  <si>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</si>
  <si>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</si>
  <si>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</si>
  <si>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</si>
  <si>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</si>
  <si>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</si>
  <si>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</si>
  <si>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</si>
  <si>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</si>
  <si>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</si>
  <si>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</si>
  <si>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</si>
  <si>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</si>
  <si>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</si>
  <si>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</si>
  <si>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</si>
  <si>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</si>
  <si>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</si>
  <si>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</si>
  <si>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</si>
  <si>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</si>
  <si>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</si>
  <si>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</si>
  <si>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</si>
  <si>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</si>
  <si>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</si>
  <si>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</si>
  <si>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</si>
  <si>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</si>
  <si>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</si>
  <si>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</si>
  <si>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</si>
  <si>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</si>
  <si>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</si>
  <si>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</si>
  <si>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</si>
  <si>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</si>
  <si>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</si>
  <si>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</si>
  <si>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</si>
  <si>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</si>
  <si>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</si>
  <si>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</si>
  <si>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</si>
  <si>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</si>
  <si>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</si>
  <si>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</si>
  <si>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</si>
  <si>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</si>
  <si>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</si>
  <si>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</si>
  <si>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</si>
  <si>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</si>
  <si>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</si>
  <si>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</si>
  <si>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</si>
  <si>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</si>
  <si>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</si>
  <si>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</si>
  <si>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</si>
  <si>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</si>
  <si>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</si>
  <si>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</si>
  <si>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</si>
  <si>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</si>
  <si>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</si>
  <si>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</si>
  <si>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</si>
  <si>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</si>
  <si>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</si>
  <si>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</si>
  <si>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</si>
  <si>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</si>
  <si>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</si>
  <si>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</si>
  <si>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</si>
  <si>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</si>
  <si>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</si>
  <si>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</si>
  <si>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</si>
  <si>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</si>
  <si>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</si>
  <si>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</si>
  <si>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</si>
  <si>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</si>
  <si>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</si>
  <si>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</si>
  <si>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</si>
  <si>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</si>
  <si>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</si>
  <si>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</si>
  <si>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</si>
  <si>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</si>
  <si>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</si>
  <si>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</si>
  <si>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</si>
  <si>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</si>
  <si>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</si>
  <si>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</si>
  <si>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</si>
  <si>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</si>
  <si>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</si>
  <si>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</si>
  <si>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</si>
  <si>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</si>
  <si>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</si>
  <si>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</si>
  <si>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</si>
  <si>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</si>
  <si>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</si>
  <si>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</si>
  <si>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</si>
  <si>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</si>
  <si>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</si>
  <si>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</si>
  <si>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</si>
  <si>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</si>
  <si>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</si>
  <si>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</si>
  <si>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</si>
  <si>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</si>
  <si>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</si>
  <si>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</si>
  <si>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</si>
  <si>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</si>
  <si>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</si>
  <si>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</si>
  <si>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</si>
  <si>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</si>
  <si>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</si>
  <si>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</si>
  <si>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</si>
  <si>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</si>
  <si>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</si>
  <si>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</si>
  <si>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</si>
  <si>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</si>
  <si>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</si>
  <si>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</si>
  <si>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</si>
  <si>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</si>
  <si>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</si>
  <si>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</si>
  <si>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</si>
  <si>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</si>
  <si>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</si>
  <si>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</si>
  <si>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</si>
  <si>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</si>
  <si>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</si>
  <si>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</si>
  <si>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</si>
  <si>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</si>
  <si>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</si>
  <si>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</si>
  <si>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</si>
  <si>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</si>
  <si>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</si>
  <si>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</si>
  <si>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</si>
  <si>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</si>
  <si>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</si>
  <si>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</si>
  <si>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</si>
  <si>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</si>
  <si>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</si>
  <si>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</si>
  <si>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</si>
  <si>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</si>
  <si>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</si>
  <si>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</si>
  <si>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</si>
  <si>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</si>
  <si>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</si>
  <si>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</si>
  <si>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</si>
  <si>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</si>
  <si>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</si>
  <si>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</si>
  <si>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</si>
  <si>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</si>
  <si>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</si>
  <si>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</si>
  <si>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</si>
  <si>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</si>
  <si>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</si>
  <si>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</si>
  <si>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</si>
  <si>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</si>
  <si>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</si>
  <si>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</si>
  <si>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</si>
  <si>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</si>
  <si>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</si>
  <si>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</si>
  <si>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</si>
  <si>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</si>
  <si>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</si>
  <si>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</si>
  <si>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</si>
  <si>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</si>
  <si>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</si>
  <si>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</si>
  <si>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</si>
  <si>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</si>
  <si>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</si>
  <si>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</si>
  <si>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</si>
  <si>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</si>
  <si>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</si>
  <si>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</si>
  <si>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</si>
  <si>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</si>
  <si>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</si>
  <si>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</si>
  <si>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</si>
  <si>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</si>
  <si>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</si>
  <si>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</si>
  <si>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</si>
  <si>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</si>
  <si>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</si>
  <si>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</si>
  <si>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</si>
  <si>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</si>
  <si>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</si>
  <si>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</si>
  <si>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</si>
  <si>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</si>
  <si>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</si>
  <si>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</si>
  <si>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</si>
  <si>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</si>
  <si>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</si>
  <si>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</si>
  <si>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</si>
  <si>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</si>
  <si>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</si>
  <si>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</si>
  <si>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</si>
  <si>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</si>
  <si>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</si>
  <si>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</si>
  <si>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</si>
  <si>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</si>
  <si>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</si>
  <si>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</si>
  <si>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</si>
  <si>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</si>
  <si>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</si>
  <si>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</si>
  <si>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</si>
  <si>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</si>
  <si>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</si>
  <si>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</si>
  <si>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</si>
  <si>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</si>
  <si>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</si>
  <si>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</si>
  <si>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</si>
  <si>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</si>
  <si>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</si>
  <si>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</si>
  <si>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</si>
  <si>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</si>
  <si>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</si>
  <si>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</si>
  <si>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</si>
  <si>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</si>
  <si>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</si>
  <si>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</si>
  <si>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</si>
  <si>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</si>
  <si>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</si>
  <si>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</si>
  <si>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</si>
  <si>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</si>
  <si>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</si>
  <si>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</si>
  <si>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</si>
  <si>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</si>
  <si>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</si>
  <si>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</si>
  <si>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</si>
  <si>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</si>
  <si>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</si>
  <si>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</si>
  <si>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</si>
  <si>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</si>
  <si>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</si>
  <si>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</si>
  <si>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</si>
  <si>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</si>
  <si>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</si>
  <si>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</si>
  <si>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</si>
  <si>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</si>
  <si>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</si>
  <si>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</si>
  <si>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</si>
  <si>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</si>
  <si>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</si>
  <si>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</si>
  <si>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</si>
  <si>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</si>
  <si>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</si>
  <si>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</si>
  <si>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</si>
  <si>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</si>
  <si>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</si>
  <si>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</si>
  <si>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</si>
  <si>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</si>
  <si>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</si>
  <si>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</si>
  <si>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</si>
  <si>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</si>
  <si>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</si>
  <si>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</si>
  <si>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</si>
  <si>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</si>
  <si>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</si>
  <si>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</si>
  <si>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</si>
  <si>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</si>
  <si>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</si>
  <si>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</si>
  <si>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</si>
  <si>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</si>
  <si>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</si>
  <si>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</si>
  <si>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</si>
  <si>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</si>
  <si>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</si>
  <si>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</si>
  <si>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</si>
  <si>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</si>
  <si>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</si>
  <si>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</si>
  <si>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</si>
  <si>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</si>
  <si>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</si>
  <si>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</si>
  <si>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</si>
  <si>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</si>
  <si>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</si>
  <si>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</si>
  <si>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</si>
  <si>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</si>
  <si>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</si>
  <si>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</si>
  <si>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</si>
  <si>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</si>
  <si>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</si>
  <si>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</si>
  <si>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</si>
  <si>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</si>
  <si>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</si>
  <si>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</si>
  <si>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</si>
  <si>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</si>
  <si>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</si>
  <si>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</si>
  <si>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</si>
  <si>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</si>
  <si>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</si>
  <si>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</si>
  <si>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</si>
  <si>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</si>
  <si>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</si>
  <si>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</si>
  <si>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</si>
  <si>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</si>
  <si>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</si>
  <si>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</si>
  <si>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</si>
  <si>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</si>
  <si>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</si>
  <si>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</si>
  <si>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</si>
  <si>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</si>
  <si>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</si>
  <si>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</si>
  <si>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</si>
  <si>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</si>
  <si>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</si>
  <si>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</si>
  <si>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</si>
  <si>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</si>
  <si>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</si>
  <si>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</si>
  <si>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</si>
  <si>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</si>
  <si>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</si>
  <si>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</si>
  <si>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</si>
  <si>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</si>
  <si>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</si>
  <si>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</si>
  <si>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</si>
  <si>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</si>
  <si>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</si>
  <si>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</si>
  <si>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</si>
  <si>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</si>
  <si>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</si>
  <si>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</si>
  <si>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</si>
  <si>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</si>
  <si>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</si>
  <si>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</si>
  <si>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</si>
  <si>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</si>
  <si>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</si>
  <si>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</si>
  <si>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</si>
  <si>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</si>
  <si>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</si>
  <si>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</si>
  <si>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</si>
  <si>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</si>
  <si>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</si>
  <si>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</si>
  <si>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</si>
  <si>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</si>
  <si>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</si>
  <si>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</si>
  <si>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</si>
  <si>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</si>
  <si>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</si>
  <si>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</si>
  <si>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</si>
  <si>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</si>
  <si>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</si>
  <si>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</si>
  <si>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</si>
  <si>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</si>
  <si>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</si>
  <si>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</si>
  <si>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</si>
  <si>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</si>
  <si>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</si>
  <si>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</si>
  <si>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</si>
  <si>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</si>
  <si>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</si>
  <si>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</si>
  <si>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</si>
  <si>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</si>
  <si>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</si>
  <si>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</si>
  <si>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</si>
  <si>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</si>
  <si>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</si>
  <si>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</si>
  <si>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</si>
  <si>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</si>
  <si>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</si>
  <si>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</si>
  <si>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</si>
  <si>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</si>
  <si>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</si>
  <si>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</si>
  <si>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</si>
  <si>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</si>
  <si>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</si>
  <si>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</si>
  <si>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</si>
  <si>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</si>
  <si>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</si>
  <si>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</si>
  <si>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</si>
  <si>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</si>
  <si>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</si>
  <si>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</si>
  <si>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</si>
  <si>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</si>
  <si>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</si>
  <si>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</si>
  <si>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</si>
  <si>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</si>
  <si>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</si>
  <si>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</si>
  <si>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</si>
  <si>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</si>
  <si>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</si>
  <si>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</si>
  <si>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</si>
  <si>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</si>
  <si>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</si>
  <si>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</si>
  <si>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</si>
  <si>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</si>
  <si>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</si>
  <si>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</si>
  <si>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</si>
  <si>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</si>
  <si>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</si>
  <si>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</si>
  <si>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</si>
  <si>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</si>
  <si>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</si>
  <si>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</si>
  <si>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</si>
  <si>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</si>
  <si>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</si>
  <si>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</si>
  <si>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</si>
  <si>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</si>
  <si>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</si>
  <si>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</si>
  <si>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</si>
  <si>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</si>
  <si>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</si>
  <si>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</si>
  <si>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</si>
  <si>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</si>
  <si>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</si>
  <si>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</si>
  <si>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</si>
  <si>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</si>
  <si>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</si>
  <si>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</si>
  <si>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</si>
  <si>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</si>
  <si>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</si>
  <si>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</si>
  <si>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</si>
  <si>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</si>
  <si>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</si>
  <si>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</si>
  <si>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</si>
  <si>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</si>
  <si>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</si>
  <si>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</si>
  <si>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</si>
  <si>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</si>
  <si>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</si>
  <si>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</si>
  <si>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</si>
  <si>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</si>
  <si>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</si>
  <si>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</si>
  <si>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</si>
  <si>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</si>
  <si>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</si>
  <si>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</si>
  <si>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</si>
  <si>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</si>
  <si>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</si>
  <si>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</si>
  <si>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</si>
  <si>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</si>
  <si>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</si>
  <si>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</si>
  <si>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</si>
  <si>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</si>
  <si>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</si>
  <si>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</si>
  <si>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</si>
  <si>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</si>
  <si>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</si>
  <si>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</si>
  <si>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</si>
  <si>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</si>
  <si>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</si>
  <si>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</si>
  <si>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</si>
  <si>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</si>
  <si>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</si>
  <si>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</si>
  <si>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</si>
  <si>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</si>
  <si>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</si>
  <si>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</si>
  <si>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</si>
  <si>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</si>
  <si>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</si>
  <si>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</si>
  <si>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</si>
  <si>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</si>
  <si>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</si>
  <si>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</si>
  <si>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</si>
  <si>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</si>
  <si>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</si>
  <si>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</si>
  <si>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</si>
  <si>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</si>
  <si>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</si>
  <si>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</si>
  <si>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</si>
  <si>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</si>
  <si>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</si>
  <si>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</si>
  <si>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</si>
  <si>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</si>
  <si>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</si>
  <si>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</si>
  <si>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</si>
  <si>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</si>
  <si>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</si>
  <si>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</si>
  <si>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</si>
  <si>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</si>
  <si>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</si>
  <si>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</si>
  <si>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</si>
  <si>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</si>
  <si>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</si>
  <si>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</si>
  <si>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</si>
  <si>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</si>
  <si>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</si>
  <si>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</si>
  <si>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</si>
  <si>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</si>
  <si>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</si>
  <si>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</si>
  <si>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</si>
  <si>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</si>
  <si>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</si>
  <si>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</si>
  <si>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</si>
  <si>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</si>
  <si>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</si>
  <si>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</si>
  <si>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</si>
  <si>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</si>
  <si>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</si>
  <si>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</si>
  <si>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</si>
  <si>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</si>
  <si>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</si>
  <si>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</si>
  <si>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</si>
  <si>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</si>
  <si>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</si>
  <si>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</si>
  <si>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</si>
  <si>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</si>
  <si>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</si>
  <si>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</si>
  <si>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</si>
  <si>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</si>
  <si>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</si>
  <si>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</si>
  <si>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</si>
  <si>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</si>
  <si>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</si>
  <si>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</si>
  <si>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</si>
  <si>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</si>
  <si>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</si>
  <si>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</si>
  <si>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</si>
  <si>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</si>
  <si>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</si>
  <si>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</si>
  <si>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</si>
  <si>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</si>
  <si>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</si>
  <si>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</si>
  <si>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</si>
  <si>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</si>
  <si>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</si>
  <si>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</si>
  <si>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</si>
  <si>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</si>
  <si>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</si>
  <si>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</si>
  <si>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</si>
  <si>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</si>
  <si>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</si>
  <si>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</si>
  <si>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</si>
  <si>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</si>
  <si>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</si>
  <si>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</si>
  <si>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</si>
  <si>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</si>
  <si>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</si>
  <si>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</si>
  <si>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</si>
  <si>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</si>
  <si>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</si>
  <si>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</si>
  <si>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</si>
  <si>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</si>
  <si>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</si>
  <si>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</si>
  <si>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</si>
  <si>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</si>
  <si>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</si>
  <si>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</si>
  <si>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</si>
  <si>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</si>
  <si>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</si>
  <si>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</si>
  <si>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</si>
  <si>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</si>
  <si>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</si>
  <si>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</si>
  <si>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</si>
  <si>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</si>
  <si>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</si>
  <si>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</si>
  <si>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</si>
  <si>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</si>
  <si>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</si>
  <si>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</si>
  <si>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</si>
  <si>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</si>
  <si>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</si>
  <si>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</si>
  <si>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</si>
  <si>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</si>
  <si>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</si>
  <si>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</si>
  <si>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</si>
  <si>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</si>
  <si>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</si>
  <si>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</si>
  <si>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</si>
  <si>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</si>
  <si>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</si>
  <si>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</si>
  <si>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</si>
  <si>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</si>
  <si>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</si>
  <si>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</si>
  <si>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</si>
  <si>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</si>
  <si>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</si>
  <si>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</si>
  <si>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</si>
  <si>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</si>
  <si>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</si>
  <si>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</si>
  <si>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</si>
  <si>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</si>
  <si>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</si>
  <si>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</si>
  <si>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</si>
  <si>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</si>
  <si>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</si>
  <si>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</si>
  <si>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</si>
  <si>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</si>
  <si>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</si>
  <si>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</si>
  <si>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</si>
  <si>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</si>
  <si>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</si>
  <si>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</si>
  <si>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</si>
  <si>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</si>
  <si>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</si>
  <si>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</si>
  <si>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</si>
  <si>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</si>
  <si>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</si>
  <si>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</si>
  <si>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</si>
  <si>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</si>
  <si>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</si>
  <si>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</si>
  <si>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</si>
  <si>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</si>
  <si>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</si>
  <si>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</si>
  <si>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</si>
  <si>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</si>
  <si>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</si>
  <si>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</si>
  <si>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</si>
  <si>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</si>
  <si>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</si>
  <si>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</si>
  <si>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</si>
  <si>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</si>
  <si>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</si>
  <si>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</si>
  <si>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</si>
  <si>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</si>
  <si>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</si>
  <si>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</si>
  <si>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</si>
  <si>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</si>
  <si>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</si>
  <si>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</si>
  <si>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</si>
  <si>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</si>
  <si>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</si>
  <si>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</si>
  <si>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</si>
  <si>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</si>
  <si>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</si>
  <si>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</si>
  <si>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</si>
  <si>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</si>
  <si>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</si>
  <si>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</si>
  <si>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</si>
  <si>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</si>
  <si>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</si>
  <si>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</si>
  <si>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</si>
  <si>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</si>
  <si>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</si>
  <si>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</si>
  <si>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</si>
  <si>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</si>
  <si>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</si>
  <si>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</si>
  <si>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</si>
  <si>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</si>
  <si>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</si>
  <si>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</si>
  <si>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</si>
  <si>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</si>
  <si>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</si>
  <si>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</si>
  <si>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</si>
  <si>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</si>
  <si>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</si>
  <si>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</si>
  <si>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</si>
  <si>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</si>
  <si>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</si>
  <si>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</si>
  <si>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</si>
  <si>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</si>
  <si>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</si>
  <si>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</si>
  <si>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</si>
  <si>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</si>
  <si>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</si>
  <si>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</si>
  <si>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</si>
  <si>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</si>
  <si>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</si>
  <si>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</si>
  <si>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</si>
  <si>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</si>
  <si>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</si>
  <si>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</si>
  <si>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</si>
  <si>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</si>
  <si>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</si>
  <si>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</si>
  <si>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</si>
  <si>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</si>
  <si>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</si>
  <si>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</si>
  <si>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</si>
  <si>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</si>
  <si>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</si>
  <si>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</si>
  <si>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</si>
  <si>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</si>
  <si>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</si>
  <si>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</si>
  <si>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</si>
  <si>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</si>
  <si>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</si>
  <si>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</si>
  <si>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</si>
  <si>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</si>
  <si>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</si>
  <si>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</si>
  <si>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</si>
  <si>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</si>
  <si>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</si>
  <si>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</si>
  <si>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</si>
  <si>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</si>
  <si>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</si>
  <si>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</si>
  <si>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</si>
  <si>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</si>
  <si>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</si>
  <si>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</si>
  <si>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</si>
  <si>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</si>
  <si>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</si>
  <si>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</si>
  <si>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</si>
  <si>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</si>
  <si>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</si>
  <si>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</si>
  <si>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</si>
  <si>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</si>
  <si>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</si>
  <si>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</si>
  <si>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</si>
  <si>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</si>
  <si>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</si>
  <si>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</si>
  <si>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</si>
  <si>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</si>
  <si>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</si>
  <si>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</si>
  <si>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</si>
  <si>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</si>
  <si>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</si>
  <si>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</si>
  <si>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</si>
  <si>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</si>
  <si>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</si>
  <si>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</si>
  <si>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</si>
  <si>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</si>
  <si>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</si>
  <si>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</si>
  <si>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</si>
  <si>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</si>
  <si>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</si>
  <si>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</si>
  <si>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</si>
  <si>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</si>
  <si>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</si>
  <si>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</si>
  <si>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</si>
  <si>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</si>
  <si>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</si>
  <si>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</si>
  <si>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</si>
  <si>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</si>
  <si>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</si>
  <si>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</si>
  <si>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</si>
  <si>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</si>
  <si>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</si>
  <si>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</si>
  <si>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</si>
  <si>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</si>
  <si>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</si>
  <si>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</si>
  <si>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</si>
  <si>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</si>
  <si>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</si>
  <si>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</si>
  <si>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</si>
  <si>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</si>
  <si>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</si>
  <si>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</si>
  <si>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</si>
  <si>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</si>
  <si>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</si>
  <si>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</si>
  <si>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</si>
  <si>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</si>
  <si>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</si>
  <si>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</si>
  <si>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</si>
  <si>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</si>
  <si>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</si>
  <si>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</si>
  <si>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</si>
  <si>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</si>
  <si>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</si>
  <si>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</si>
  <si>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</si>
  <si>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</si>
  <si>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</si>
  <si>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</si>
  <si>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</si>
  <si>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</si>
  <si>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</si>
  <si>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</si>
  <si>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</si>
  <si>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</si>
  <si>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</si>
  <si>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</si>
  <si>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</si>
  <si>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</si>
  <si>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</si>
  <si>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</si>
  <si>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</si>
  <si>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</si>
  <si>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</si>
  <si>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</si>
  <si>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</si>
  <si>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</si>
  <si>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</si>
  <si>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</si>
  <si>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</si>
  <si>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</si>
  <si>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</si>
  <si>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</si>
  <si>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</si>
  <si>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</si>
  <si>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</si>
  <si>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</si>
  <si>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</si>
  <si>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</si>
  <si>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</si>
  <si>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</si>
  <si>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</si>
  <si>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</si>
  <si>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</si>
  <si>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</si>
  <si>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</si>
  <si>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</si>
  <si>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</si>
  <si>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</si>
  <si>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</si>
  <si>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</si>
  <si>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</si>
  <si>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</si>
  <si>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</si>
  <si>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</si>
  <si>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</si>
  <si>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</si>
  <si>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</si>
  <si>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</si>
  <si>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</si>
  <si>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</si>
  <si>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</si>
  <si>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</si>
  <si>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</si>
  <si>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</si>
  <si>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</si>
  <si>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</si>
  <si>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</si>
  <si>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</si>
  <si>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</si>
  <si>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</si>
  <si>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</si>
  <si>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</si>
  <si>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</si>
  <si>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</si>
  <si>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</si>
  <si>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</si>
  <si>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</si>
  <si>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</si>
  <si>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</si>
  <si>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</si>
  <si>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</si>
  <si>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</si>
  <si>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</si>
  <si>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</si>
  <si>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</si>
  <si>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</si>
  <si>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</si>
  <si>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</si>
  <si>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</si>
  <si>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</si>
  <si>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</si>
  <si>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</si>
  <si>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</si>
  <si>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</si>
  <si>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</si>
  <si>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</si>
  <si>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</si>
  <si>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</si>
  <si>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</si>
  <si>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</si>
  <si>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</si>
  <si>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</si>
  <si>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</si>
  <si>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</si>
  <si>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</si>
  <si>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</si>
  <si>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</si>
  <si>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</si>
  <si>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</si>
  <si>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</si>
  <si>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</si>
  <si>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</si>
  <si>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</si>
  <si>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</si>
  <si>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</si>
  <si>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</si>
  <si>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</si>
  <si>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</si>
  <si>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</si>
  <si>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</si>
  <si>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</si>
  <si>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</si>
  <si>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</si>
  <si>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</si>
  <si>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</si>
  <si>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</si>
  <si>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</si>
  <si>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</si>
  <si>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</si>
  <si>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</si>
  <si>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</si>
  <si>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</si>
  <si>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</si>
  <si>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</si>
  <si>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</si>
  <si>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</si>
  <si>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</si>
  <si>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</si>
  <si>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</si>
  <si>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</si>
  <si>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</si>
  <si>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</si>
  <si>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</si>
  <si>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</si>
  <si>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</si>
  <si>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</si>
  <si>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</si>
  <si>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</si>
  <si>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</si>
  <si>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</si>
  <si>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</si>
  <si>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</si>
  <si>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</si>
  <si>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</si>
  <si>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</si>
  <si>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</si>
  <si>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</si>
  <si>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</si>
  <si>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</si>
  <si>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</si>
  <si>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</si>
  <si>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</si>
  <si>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</si>
  <si>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</si>
  <si>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</si>
  <si>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</si>
  <si>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</si>
  <si>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</si>
  <si>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</si>
  <si>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</si>
  <si>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</si>
  <si>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</si>
  <si>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</si>
  <si>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</si>
  <si>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</si>
  <si>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</si>
  <si>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</si>
  <si>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</si>
  <si>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</si>
  <si>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</si>
  <si>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</si>
  <si>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</si>
  <si>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</si>
  <si>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</si>
  <si>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</si>
  <si>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</si>
  <si>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</si>
  <si>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</si>
  <si>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</si>
  <si>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</si>
  <si>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</si>
  <si>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</si>
  <si>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</si>
  <si>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</si>
  <si>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</si>
  <si>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</si>
  <si>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</si>
  <si>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</si>
  <si>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</si>
  <si>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</si>
  <si>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</si>
  <si>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</si>
  <si>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</si>
  <si>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</si>
  <si>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</si>
  <si>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</si>
  <si>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</si>
  <si>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</si>
  <si>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</si>
  <si>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</si>
  <si>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</si>
  <si>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</si>
  <si>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</si>
  <si>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</si>
  <si>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</si>
  <si>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</si>
  <si>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</si>
  <si>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</si>
  <si>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</si>
  <si>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</si>
  <si>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</si>
  <si>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</si>
  <si>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</si>
  <si>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</si>
  <si>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</si>
  <si>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</si>
  <si>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</si>
  <si>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</si>
  <si>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</si>
  <si>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</si>
  <si>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</si>
  <si>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</si>
  <si>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</si>
  <si>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</si>
  <si>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</si>
  <si>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</si>
  <si>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</si>
  <si>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</si>
  <si>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</si>
  <si>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</si>
  <si>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</si>
  <si>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</si>
  <si>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</si>
  <si>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</si>
  <si>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</si>
  <si>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</si>
  <si>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</si>
  <si>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</si>
  <si>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</si>
  <si>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</si>
  <si>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</si>
  <si>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</si>
  <si>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</si>
  <si>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</si>
  <si>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</si>
  <si>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</si>
  <si>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</si>
  <si>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</si>
  <si>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</si>
  <si>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</si>
  <si>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</si>
  <si>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</si>
  <si>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</si>
  <si>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</si>
  <si>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</si>
  <si>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</si>
  <si>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</si>
  <si>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</si>
  <si>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</si>
  <si>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</si>
  <si>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</si>
  <si>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</si>
  <si>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</si>
  <si>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</si>
  <si>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</si>
  <si>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</si>
  <si>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</si>
  <si>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</si>
  <si>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</si>
  <si>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</si>
  <si>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</si>
  <si>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</si>
  <si>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</si>
  <si>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</si>
  <si>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</si>
  <si>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</si>
  <si>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</si>
  <si>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</si>
  <si>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</si>
  <si>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</si>
  <si>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</si>
  <si>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</si>
  <si>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</si>
  <si>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</si>
  <si>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</si>
  <si>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</si>
  <si>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</si>
  <si>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</si>
  <si>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</si>
  <si>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</si>
  <si>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</si>
  <si>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</si>
  <si>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</si>
  <si>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</si>
  <si>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</si>
  <si>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</si>
  <si>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</si>
  <si>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</si>
  <si>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</si>
  <si>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</si>
  <si>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</si>
  <si>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</si>
  <si>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</si>
  <si>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</si>
  <si>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</si>
  <si>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</si>
  <si>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</si>
  <si>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</si>
  <si>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</si>
  <si>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</si>
  <si>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</si>
  <si>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</si>
  <si>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</si>
  <si>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</si>
  <si>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</si>
  <si>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</si>
  <si>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</si>
  <si>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</si>
  <si>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</si>
  <si>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</si>
  <si>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</si>
  <si>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</si>
  <si>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</si>
  <si>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</si>
  <si>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</si>
  <si>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</si>
  <si>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</si>
  <si>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</si>
  <si>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</si>
  <si>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</si>
  <si>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</si>
  <si>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</si>
  <si>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</si>
  <si>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</si>
  <si>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</si>
  <si>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</si>
  <si>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</si>
  <si>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</si>
  <si>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</si>
  <si>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</si>
  <si>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</si>
  <si>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</si>
  <si>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</si>
  <si>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</si>
  <si>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</si>
  <si>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</si>
  <si>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</si>
  <si>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</si>
  <si>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</si>
  <si>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</si>
  <si>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</si>
  <si>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</si>
  <si>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</si>
  <si>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</si>
  <si>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</si>
  <si>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</si>
  <si>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</si>
  <si>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</si>
  <si>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</si>
  <si>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</si>
  <si>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</si>
  <si>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</si>
  <si>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</si>
  <si>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</si>
  <si>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</si>
  <si>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</si>
  <si>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</si>
  <si>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</si>
  <si>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</si>
  <si>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</si>
  <si>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</si>
  <si>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</si>
  <si>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</si>
  <si>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</si>
  <si>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</si>
  <si>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</si>
  <si>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</si>
  <si>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</si>
  <si>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</si>
  <si>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</si>
  <si>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</si>
  <si>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</si>
  <si>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</si>
  <si>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</si>
  <si>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</si>
  <si>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</si>
  <si>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</si>
  <si>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</si>
  <si>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</si>
  <si>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</si>
  <si>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</si>
  <si>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</si>
  <si>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</si>
  <si>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</si>
  <si>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</si>
  <si>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</si>
  <si>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</si>
  <si>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</si>
  <si>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</si>
  <si>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</si>
  <si>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</si>
  <si>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</si>
  <si>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</si>
  <si>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</si>
  <si>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</si>
  <si>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</si>
  <si>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</si>
  <si>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</si>
  <si>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</si>
  <si>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</si>
  <si>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</si>
  <si>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</si>
  <si>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</si>
  <si>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</si>
  <si>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</si>
  <si>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</si>
  <si>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</si>
  <si>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</si>
  <si>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</si>
  <si>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</si>
  <si>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</si>
  <si>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</si>
  <si>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</si>
  <si>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</si>
  <si>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</si>
  <si>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</si>
  <si>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</si>
  <si>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</si>
  <si>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</si>
  <si>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</si>
  <si>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</si>
  <si>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</si>
  <si>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</si>
  <si>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</si>
  <si>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</si>
  <si>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</si>
  <si>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</si>
  <si>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</si>
  <si>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</si>
  <si>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</si>
  <si>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</si>
  <si>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</si>
  <si>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</si>
  <si>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</si>
  <si>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</si>
  <si>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</si>
  <si>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</si>
  <si>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</si>
  <si>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</si>
  <si>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</si>
  <si>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</si>
  <si>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</si>
  <si>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</si>
  <si>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</si>
  <si>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</si>
  <si>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</si>
  <si>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</si>
  <si>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</si>
  <si>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</si>
  <si>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</si>
  <si>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</si>
  <si>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</si>
  <si>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</si>
  <si>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</si>
  <si>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</si>
  <si>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</si>
  <si>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</si>
  <si>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</si>
  <si>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</si>
  <si>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</si>
  <si>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</si>
  <si>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</si>
  <si>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</si>
  <si>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</si>
  <si>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</si>
  <si>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</si>
  <si>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</si>
  <si>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</si>
  <si>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</si>
  <si>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</si>
  <si>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</si>
  <si>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</si>
  <si>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</si>
  <si>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</si>
  <si>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</si>
  <si>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</si>
  <si>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</si>
  <si>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</si>
  <si>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</si>
  <si>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</si>
  <si>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</si>
  <si>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</si>
  <si>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</si>
  <si>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</si>
  <si>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</si>
  <si>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</si>
  <si>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</si>
  <si>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</si>
  <si>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</si>
  <si>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</si>
  <si>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</si>
  <si>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</si>
  <si>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</si>
  <si>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</si>
  <si>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</si>
  <si>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</si>
  <si>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</si>
  <si>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</si>
  <si>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</si>
  <si>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</si>
  <si>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</si>
  <si>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</si>
  <si>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</si>
  <si>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</si>
  <si>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</si>
  <si>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</si>
  <si>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</si>
  <si>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</si>
  <si>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</si>
  <si>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</si>
  <si>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</si>
  <si>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</si>
  <si>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</si>
  <si>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</si>
  <si>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</si>
  <si>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</si>
  <si>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</si>
  <si>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</si>
  <si>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</si>
  <si>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</si>
  <si>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</si>
  <si>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</si>
  <si>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</si>
  <si>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</si>
  <si>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</si>
  <si>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</si>
  <si>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</si>
  <si>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</si>
  <si>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</si>
  <si>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</si>
  <si>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</si>
  <si>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</si>
  <si>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</si>
  <si>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</si>
  <si>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</si>
  <si>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</si>
  <si>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</si>
  <si>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</si>
  <si>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</si>
  <si>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</si>
  <si>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</si>
  <si>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</si>
  <si>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</si>
  <si>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</si>
  <si>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</si>
  <si>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</si>
  <si>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</si>
  <si>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</si>
  <si>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</si>
  <si>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</si>
  <si>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</si>
  <si>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</si>
  <si>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</si>
  <si>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</si>
  <si>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</si>
  <si>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</si>
  <si>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</si>
  <si>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</si>
  <si>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</si>
  <si>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</si>
  <si>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</si>
  <si>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</si>
  <si>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</si>
  <si>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</si>
  <si>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</si>
  <si>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</si>
  <si>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</si>
  <si>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</si>
  <si>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</si>
  <si>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</si>
  <si>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</si>
  <si>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</si>
  <si>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</si>
  <si>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</si>
  <si>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</si>
  <si>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</si>
  <si>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</si>
  <si>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</si>
  <si>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</si>
  <si>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</si>
  <si>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</si>
  <si>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</si>
  <si>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</si>
  <si>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</si>
  <si>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</si>
  <si>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</si>
  <si>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</si>
  <si>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</si>
  <si>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</si>
  <si>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</si>
  <si>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</si>
  <si>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</si>
  <si>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</si>
  <si>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</si>
  <si>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</si>
  <si>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</si>
  <si>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</si>
  <si>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</si>
  <si>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</si>
  <si>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</si>
  <si>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</si>
  <si>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</si>
  <si>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</si>
  <si>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</si>
  <si>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</si>
  <si>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</si>
  <si>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</si>
  <si>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</si>
  <si>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</si>
  <si>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</si>
  <si>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</si>
  <si>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</si>
  <si>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</si>
  <si>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</si>
  <si>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</si>
  <si>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</si>
  <si>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</si>
  <si>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</si>
  <si>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</si>
  <si>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</si>
  <si>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</si>
  <si>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</si>
  <si>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</si>
  <si>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</si>
  <si>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</si>
  <si>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</si>
  <si>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</si>
  <si>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</si>
  <si>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</si>
  <si>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</si>
  <si>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</si>
  <si>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</si>
  <si>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</si>
  <si>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</si>
  <si>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</si>
  <si>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</si>
  <si>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</si>
  <si>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</si>
  <si>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</si>
  <si>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</si>
  <si>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</si>
  <si>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</si>
  <si>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</si>
  <si>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</si>
  <si>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</si>
  <si>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</si>
  <si>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</si>
  <si>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</si>
  <si>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</si>
  <si>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</si>
  <si>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</si>
  <si>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</si>
  <si>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</si>
  <si>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</si>
  <si>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</si>
  <si>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</si>
  <si>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</si>
  <si>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</si>
  <si>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</si>
  <si>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</si>
  <si>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</si>
  <si>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</si>
  <si>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</si>
  <si>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</si>
  <si>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</si>
  <si>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</si>
  <si>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</si>
  <si>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</si>
  <si>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</si>
  <si>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</si>
  <si>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</si>
  <si>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</si>
  <si>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</si>
  <si>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</si>
  <si>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</si>
  <si>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</si>
  <si>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</si>
  <si>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</si>
  <si>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</si>
  <si>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</si>
  <si>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</si>
  <si>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</si>
  <si>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</si>
  <si>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</si>
  <si>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</si>
  <si>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</si>
  <si>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</si>
  <si>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</si>
  <si>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</si>
  <si>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</si>
  <si>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</si>
  <si>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</si>
  <si>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</si>
  <si>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</si>
  <si>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</si>
  <si>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</si>
  <si>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</si>
  <si>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</si>
  <si>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</si>
  <si>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</si>
  <si>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</si>
  <si>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</si>
  <si>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</si>
  <si>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</si>
  <si>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</si>
  <si>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</si>
  <si>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</si>
  <si>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</si>
  <si>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</si>
  <si>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</si>
  <si>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</si>
  <si>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</si>
  <si>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</si>
  <si>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</si>
  <si>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</si>
  <si>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</si>
  <si>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</si>
  <si>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</si>
  <si>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</si>
  <si>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</si>
  <si>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</si>
  <si>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</si>
  <si>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</si>
  <si>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</si>
  <si>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</si>
  <si>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</si>
  <si>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</si>
  <si>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</si>
  <si>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</si>
  <si>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</si>
  <si>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</si>
  <si>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</si>
  <si>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</si>
  <si>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</si>
  <si>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</si>
  <si>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</si>
  <si>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</si>
  <si>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</si>
  <si>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</si>
  <si>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</si>
  <si>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</si>
  <si>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</si>
  <si>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</si>
  <si>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</si>
  <si>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</si>
  <si>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</si>
  <si>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</si>
  <si>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</si>
  <si>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</si>
  <si>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</si>
  <si>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</si>
  <si>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</si>
  <si>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</si>
  <si>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</si>
  <si>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</si>
  <si>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</si>
  <si>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</si>
  <si>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</si>
  <si>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</si>
  <si>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</si>
  <si>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</si>
  <si>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</si>
  <si>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</si>
  <si>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</si>
  <si>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</si>
  <si>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</si>
  <si>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</si>
  <si>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</si>
  <si>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</si>
  <si>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</si>
  <si>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</si>
  <si>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</si>
  <si>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</si>
  <si>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</si>
  <si>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</si>
  <si>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</si>
  <si>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</si>
  <si>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</si>
  <si>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</si>
  <si>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</si>
  <si>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</si>
  <si>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</si>
  <si>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</si>
  <si>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</si>
  <si>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</si>
  <si>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</si>
  <si>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</si>
  <si>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</si>
  <si>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</si>
  <si>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</si>
  <si>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</si>
  <si>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</si>
  <si>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</si>
  <si>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</si>
  <si>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</si>
  <si>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</si>
  <si>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</si>
  <si>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</si>
  <si>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</si>
  <si>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</si>
  <si>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</si>
  <si>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</si>
  <si>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</si>
  <si>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</si>
  <si>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</si>
  <si>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</si>
  <si>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</si>
  <si>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</si>
  <si>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</si>
  <si>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</si>
  <si>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</si>
  <si>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</si>
  <si>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</si>
  <si>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</si>
  <si>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</si>
  <si>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</si>
  <si>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</si>
  <si>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</si>
  <si>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</si>
  <si>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</si>
  <si>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</si>
  <si>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</si>
  <si>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</si>
  <si>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</si>
  <si>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</si>
  <si>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</si>
  <si>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</si>
  <si>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</si>
  <si>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</si>
  <si>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</si>
  <si>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</si>
  <si>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</si>
  <si>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</si>
  <si>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</si>
  <si>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</si>
  <si>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</si>
  <si>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</si>
  <si>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</si>
  <si>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</si>
  <si>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</si>
  <si>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</si>
  <si>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</si>
  <si>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</si>
  <si>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</si>
  <si>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</si>
  <si>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</si>
  <si>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</si>
  <si>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</si>
  <si>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</si>
  <si>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</si>
  <si>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</si>
  <si>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</si>
  <si>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</si>
  <si>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</si>
  <si>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</si>
  <si>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</si>
  <si>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</si>
  <si>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</si>
  <si>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</si>
  <si>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</si>
  <si>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</si>
  <si>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</si>
  <si>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</si>
  <si>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</si>
  <si>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</si>
  <si>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</si>
  <si>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</si>
  <si>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</si>
  <si>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</si>
  <si>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</si>
  <si>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</si>
  <si>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</si>
  <si>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</si>
  <si>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</si>
  <si>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</si>
  <si>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</si>
  <si>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</si>
  <si>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</si>
  <si>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</si>
  <si>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</si>
  <si>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</si>
  <si>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</si>
  <si>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</si>
  <si>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</si>
  <si>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</si>
  <si>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</si>
  <si>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</si>
  <si>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</si>
  <si>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</si>
  <si>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</si>
  <si>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</si>
  <si>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</si>
  <si>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</si>
  <si>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</si>
  <si>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</si>
  <si>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</si>
  <si>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</si>
  <si>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</si>
  <si>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</si>
  <si>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</si>
  <si>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</si>
  <si>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</si>
  <si>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</si>
  <si>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</si>
  <si>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</si>
  <si>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</si>
  <si>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</si>
  <si>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</si>
  <si>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</si>
  <si>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</si>
  <si>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</si>
  <si>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</si>
  <si>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</si>
  <si>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</si>
  <si>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</si>
  <si>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</si>
  <si>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</si>
  <si>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</si>
  <si>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</si>
  <si>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</si>
  <si>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</si>
  <si>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</si>
  <si>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</si>
  <si>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</si>
  <si>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</si>
  <si>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</si>
  <si>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</si>
  <si>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</si>
  <si>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</si>
  <si>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</si>
  <si>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</si>
  <si>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</si>
  <si>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</si>
  <si>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</si>
  <si>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</si>
  <si>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</si>
  <si>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</si>
  <si>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</si>
  <si>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</si>
  <si>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</si>
  <si>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</si>
  <si>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</si>
  <si>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</si>
  <si>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</si>
  <si>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</si>
  <si>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</si>
  <si>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</si>
  <si>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</si>
  <si>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</si>
  <si>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</si>
  <si>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</si>
  <si>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</si>
  <si>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</si>
  <si>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</si>
  <si>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</si>
  <si>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</si>
  <si>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</si>
  <si>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</si>
  <si>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</si>
  <si>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</si>
  <si>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</si>
  <si>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</si>
  <si>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</si>
  <si>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</si>
  <si>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</si>
  <si>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</si>
  <si>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</si>
  <si>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</si>
  <si>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</si>
  <si>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</si>
  <si>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</si>
  <si>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</si>
  <si>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</si>
  <si>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</si>
  <si>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</si>
  <si>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</si>
  <si>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</si>
  <si>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</si>
  <si>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</si>
  <si>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</si>
  <si>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</si>
  <si>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</si>
  <si>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</si>
  <si>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</si>
  <si>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</si>
  <si>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</si>
  <si>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</si>
  <si>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</si>
  <si>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</si>
  <si>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</si>
  <si>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</si>
  <si>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</si>
  <si>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</si>
  <si>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</si>
  <si>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</si>
  <si>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</si>
  <si>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</si>
  <si>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</si>
  <si>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</si>
  <si>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</si>
  <si>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</si>
  <si>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</si>
  <si>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</si>
  <si>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</si>
  <si>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</si>
  <si>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</si>
  <si>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</si>
  <si>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</si>
  <si>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</si>
  <si>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</si>
  <si>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</si>
  <si>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</si>
  <si>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</si>
  <si>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</si>
  <si>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</si>
  <si>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</si>
  <si>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</si>
  <si>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</si>
  <si>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</si>
  <si>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</si>
  <si>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</si>
  <si>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</si>
  <si>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</si>
  <si>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</si>
  <si>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</si>
  <si>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</si>
  <si>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</si>
  <si>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</si>
  <si>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</si>
  <si>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</si>
  <si>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</si>
  <si>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</si>
  <si>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</si>
  <si>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</si>
  <si>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</si>
  <si>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</si>
  <si>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</si>
  <si>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</si>
  <si>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</si>
  <si>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</si>
  <si>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</si>
  <si>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</si>
  <si>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</si>
  <si>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</si>
  <si>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</si>
  <si>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</si>
  <si>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</si>
  <si>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</si>
  <si>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</si>
  <si>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</si>
  <si>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</si>
  <si>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</si>
  <si>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</si>
  <si>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</si>
  <si>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</si>
  <si>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</si>
  <si>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</si>
  <si>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</si>
  <si>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</si>
  <si>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</si>
  <si>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</si>
  <si>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</si>
  <si>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</si>
  <si>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</si>
  <si>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</si>
  <si>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</si>
  <si>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</si>
  <si>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</si>
  <si>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</si>
  <si>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</si>
  <si>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</si>
  <si>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</si>
  <si>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</si>
  <si>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</si>
  <si>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</si>
  <si>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</si>
  <si>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</si>
  <si>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</si>
  <si>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</si>
  <si>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</si>
  <si>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</si>
  <si>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</si>
  <si>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</si>
  <si>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</si>
  <si>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</si>
  <si>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</si>
  <si>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</si>
  <si>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</si>
  <si>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</si>
  <si>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</si>
  <si>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</si>
  <si>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</si>
  <si>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</si>
  <si>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</si>
  <si>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</si>
  <si>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</si>
  <si>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</si>
  <si>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</si>
  <si>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</si>
  <si>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</si>
  <si>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</si>
  <si>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</si>
  <si>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</si>
  <si>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</si>
  <si>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</si>
  <si>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</si>
  <si>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</si>
  <si>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</si>
  <si>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</si>
  <si>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</si>
  <si>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</si>
  <si>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</si>
  <si>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</si>
  <si>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</si>
  <si>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</si>
  <si>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</si>
  <si>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</si>
  <si>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</si>
  <si>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</si>
  <si>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</si>
  <si>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</si>
  <si>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</si>
  <si>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</si>
  <si>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</si>
  <si>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</si>
  <si>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</si>
  <si>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</si>
  <si>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</si>
  <si>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</si>
  <si>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</si>
  <si>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</si>
  <si>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</si>
  <si>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</si>
  <si>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</si>
  <si>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</si>
  <si>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</si>
  <si>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</si>
  <si>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</si>
  <si>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</si>
  <si>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</si>
  <si>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</si>
  <si>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</si>
  <si>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</si>
  <si>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</si>
  <si>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</si>
  <si>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</si>
  <si>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</si>
  <si>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</si>
  <si>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</si>
  <si>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</si>
  <si>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</si>
  <si>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</si>
  <si>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</si>
  <si>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</si>
  <si>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</si>
  <si>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</si>
  <si>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</si>
  <si>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</si>
  <si>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</si>
  <si>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</si>
  <si>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</si>
  <si>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</si>
  <si>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</si>
  <si>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</si>
  <si>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</si>
  <si>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</si>
  <si>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</si>
  <si>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</si>
  <si>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</si>
  <si>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</si>
  <si>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</si>
  <si>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</si>
  <si>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</si>
  <si>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</si>
  <si>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</si>
  <si>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</si>
  <si>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</si>
  <si>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</si>
  <si>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</si>
  <si>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</si>
  <si>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</si>
  <si>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</si>
  <si>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</si>
  <si>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</si>
  <si>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</si>
  <si>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</si>
  <si>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</si>
  <si>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</si>
  <si>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</si>
  <si>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</si>
  <si>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</si>
  <si>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</si>
  <si>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</si>
  <si>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</si>
  <si>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</si>
  <si>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</si>
  <si>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</si>
  <si>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</si>
  <si>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</si>
  <si>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</si>
  <si>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</si>
  <si>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</si>
  <si>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</si>
  <si>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</si>
  <si>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</si>
  <si>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</si>
  <si>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</si>
  <si>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</si>
  <si>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</si>
  <si>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</si>
  <si>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</si>
  <si>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</si>
  <si>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</si>
  <si>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</si>
  <si>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</si>
  <si>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</si>
  <si>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</si>
  <si>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</si>
  <si>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</si>
  <si>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</si>
  <si>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</si>
  <si>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</si>
  <si>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</si>
  <si>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</si>
  <si>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</si>
  <si>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</si>
  <si>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</si>
  <si>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</si>
  <si>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</si>
  <si>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</si>
  <si>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</si>
  <si>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</si>
  <si>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</si>
  <si>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</si>
  <si>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</si>
  <si>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</si>
  <si>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</si>
  <si>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</si>
  <si>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</si>
  <si>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</si>
  <si>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</si>
  <si>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</si>
  <si>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</si>
  <si>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</si>
  <si>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</si>
  <si>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</si>
  <si>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</si>
  <si>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</si>
  <si>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</si>
  <si>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</si>
  <si>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</si>
  <si>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</si>
  <si>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</si>
  <si>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</si>
  <si>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</si>
  <si>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</si>
  <si>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</si>
  <si>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</si>
  <si>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</si>
  <si>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</si>
  <si>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</si>
  <si>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</si>
  <si>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</si>
  <si>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</si>
  <si>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</si>
  <si>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</si>
  <si>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</si>
  <si>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</si>
  <si>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</si>
  <si>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</si>
  <si>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</si>
  <si>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</si>
  <si>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</si>
  <si>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</si>
  <si>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</si>
  <si>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</si>
  <si>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</si>
  <si>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</si>
  <si>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</si>
  <si>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</si>
  <si>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</si>
  <si>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</si>
  <si>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</si>
  <si>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</si>
  <si>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</si>
  <si>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</si>
  <si>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</si>
  <si>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</si>
  <si>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</si>
  <si>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</si>
  <si>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</si>
  <si>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</si>
  <si>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</si>
  <si>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</si>
  <si>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</si>
  <si>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</si>
  <si>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</si>
  <si>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</si>
  <si>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</si>
  <si>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</si>
  <si>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</si>
  <si>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</si>
  <si>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</si>
  <si>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</si>
  <si>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</si>
  <si>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</si>
  <si>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</si>
  <si>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</si>
  <si>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</si>
  <si>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</si>
  <si>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</si>
  <si>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</si>
  <si>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</si>
  <si>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</si>
  <si>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</si>
  <si>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</si>
  <si>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</si>
  <si>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</si>
  <si>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</si>
  <si>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</si>
  <si>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</si>
  <si>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</si>
  <si>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</si>
  <si>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</si>
  <si>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</si>
  <si>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</si>
  <si>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</si>
  <si>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</si>
  <si>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</si>
  <si>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</si>
  <si>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</si>
  <si>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</si>
  <si>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</si>
  <si>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</si>
  <si>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</si>
  <si>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</si>
  <si>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</si>
  <si>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</si>
  <si>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</si>
  <si>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</si>
  <si>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</si>
  <si>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</si>
  <si>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</si>
  <si>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</si>
  <si>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</si>
  <si>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</si>
  <si>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</si>
  <si>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</si>
  <si>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</si>
  <si>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</si>
  <si>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</si>
  <si>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</si>
  <si>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</si>
  <si>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</si>
  <si>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</si>
  <si>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</si>
  <si>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</si>
  <si>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</si>
  <si>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</si>
  <si>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</si>
  <si>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</si>
  <si>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</si>
  <si>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</si>
  <si>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</si>
  <si>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</si>
  <si>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</si>
  <si>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</si>
  <si>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</si>
  <si>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</si>
  <si>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</si>
  <si>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</si>
  <si>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</si>
  <si>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</si>
  <si>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</si>
  <si>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</si>
  <si>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</si>
  <si>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</si>
  <si>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</si>
  <si>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</si>
  <si>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</si>
  <si>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</si>
  <si>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</si>
  <si>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</si>
  <si>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</si>
  <si>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</si>
  <si>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</si>
  <si>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</si>
  <si>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</si>
  <si>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</si>
  <si>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</si>
  <si>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</si>
  <si>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</si>
  <si>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</si>
  <si>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</si>
  <si>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</si>
  <si>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</si>
  <si>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</si>
  <si>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</si>
  <si>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</si>
  <si>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</si>
  <si>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</si>
  <si>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</si>
  <si>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</si>
  <si>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</si>
  <si>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</si>
  <si>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</si>
  <si>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</si>
  <si>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</si>
  <si>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</si>
  <si>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</si>
  <si>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</si>
  <si>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</si>
  <si>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</si>
  <si>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</si>
  <si>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</si>
  <si>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</si>
  <si>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</si>
  <si>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</si>
  <si>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</si>
  <si>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</si>
  <si>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</si>
  <si>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</si>
  <si>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</si>
  <si>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</si>
  <si>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</si>
  <si>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</si>
  <si>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</si>
  <si>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</si>
  <si>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</si>
  <si>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</si>
  <si>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</si>
  <si>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</si>
  <si>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</si>
  <si>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</si>
  <si>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</si>
  <si>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</si>
  <si>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</si>
  <si>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</si>
  <si>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</si>
  <si>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</si>
  <si>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</si>
  <si>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</si>
  <si>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</si>
  <si>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</si>
  <si>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</si>
  <si>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</si>
  <si>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</si>
  <si>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</si>
  <si>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</si>
  <si>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</si>
  <si>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</si>
  <si>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</si>
  <si>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</si>
  <si>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</si>
  <si>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</si>
  <si>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</si>
  <si>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</si>
  <si>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</si>
  <si>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</si>
  <si>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</si>
  <si>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</si>
  <si>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</si>
  <si>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</si>
  <si>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</si>
  <si>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</si>
  <si>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</si>
  <si>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</si>
  <si>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</si>
  <si>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</si>
  <si>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</si>
  <si>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</si>
  <si>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</si>
  <si>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</si>
  <si>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</si>
  <si>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</si>
  <si>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</si>
  <si>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</si>
  <si>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</si>
  <si>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</si>
  <si>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</si>
  <si>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</si>
  <si>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</si>
  <si>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</si>
  <si>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</si>
  <si>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</si>
  <si>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</si>
  <si>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</si>
  <si>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</si>
  <si>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</si>
  <si>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</si>
  <si>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</si>
  <si>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</si>
  <si>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</si>
  <si>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</si>
  <si>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</si>
  <si>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</si>
  <si>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</si>
  <si>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</si>
  <si>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</si>
  <si>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</si>
  <si>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</si>
  <si>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</si>
  <si>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</si>
  <si>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</si>
  <si>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</si>
  <si>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</si>
  <si>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</si>
  <si>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</si>
  <si>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</si>
  <si>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</si>
  <si>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</si>
  <si>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</si>
  <si>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</si>
  <si>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</si>
  <si>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</si>
  <si>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</si>
  <si>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</si>
  <si>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</si>
  <si>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</si>
  <si>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</si>
  <si>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</si>
  <si>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</si>
  <si>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</si>
  <si>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</si>
  <si>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</si>
  <si>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</si>
  <si>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</si>
  <si>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</si>
  <si>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</si>
  <si>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</si>
  <si>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</si>
  <si>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</si>
  <si>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</si>
  <si>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</si>
  <si>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</si>
  <si>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</si>
  <si>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</si>
  <si>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</si>
  <si>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</si>
  <si>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</si>
  <si>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</si>
  <si>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</si>
  <si>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</si>
  <si>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</si>
  <si>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</si>
  <si>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</si>
  <si>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</si>
  <si>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</si>
  <si>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</si>
  <si>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</si>
  <si>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</si>
  <si>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</si>
  <si>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</si>
  <si>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</si>
  <si>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</si>
  <si>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</si>
  <si>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</si>
  <si>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</si>
  <si>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</si>
  <si>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</si>
  <si>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</si>
  <si>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</si>
  <si>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</si>
  <si>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</si>
  <si>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</si>
  <si>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</si>
  <si>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</si>
  <si>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</si>
  <si>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</si>
  <si>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</si>
  <si>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</si>
  <si>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</si>
  <si>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</si>
  <si>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</si>
  <si>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</si>
  <si>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</si>
  <si>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</si>
  <si>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</si>
  <si>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</si>
  <si>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</si>
  <si>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</si>
  <si>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</si>
  <si>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</si>
  <si>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</si>
  <si>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</si>
  <si>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</si>
  <si>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</si>
  <si>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</si>
  <si>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</si>
  <si>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</si>
  <si>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</si>
  <si>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</si>
  <si>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</si>
  <si>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</si>
  <si>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</si>
  <si>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</si>
  <si>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</si>
  <si>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</si>
  <si>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</si>
  <si>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</si>
  <si>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</si>
  <si>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</si>
  <si>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</si>
  <si>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</si>
  <si>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</si>
  <si>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</si>
  <si>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</si>
  <si>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</si>
  <si>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</si>
  <si>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</si>
  <si>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</si>
  <si>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</si>
  <si>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</si>
  <si>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</si>
  <si>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</si>
  <si>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</si>
  <si>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</si>
  <si>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</si>
  <si>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</si>
  <si>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</si>
  <si>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</si>
  <si>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</si>
  <si>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</si>
  <si>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</si>
  <si>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</si>
  <si>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</si>
  <si>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</si>
  <si>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</si>
  <si>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</si>
  <si>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</si>
  <si>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</si>
  <si>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</si>
  <si>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</si>
  <si>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</si>
  <si>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</si>
  <si>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</si>
  <si>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</si>
  <si>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</si>
  <si>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</si>
  <si>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</si>
  <si>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</si>
  <si>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</si>
  <si>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</si>
  <si>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</si>
  <si>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</si>
  <si>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</si>
  <si>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</si>
  <si>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</si>
  <si>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</si>
  <si>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</si>
  <si>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</si>
  <si>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</si>
  <si>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</si>
  <si>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</si>
  <si>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</si>
  <si>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</si>
  <si>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</si>
  <si>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</si>
  <si>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</si>
  <si>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</si>
  <si>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</si>
  <si>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</si>
  <si>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</si>
  <si>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</si>
  <si>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</si>
  <si>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</si>
  <si>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</si>
  <si>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</si>
  <si>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</si>
  <si>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</si>
  <si>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</si>
  <si>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</si>
  <si>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</si>
  <si>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</si>
  <si>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</si>
  <si>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</si>
  <si>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</si>
  <si>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</si>
  <si>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</si>
  <si>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</si>
  <si>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</si>
  <si>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</si>
  <si>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</si>
  <si>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</si>
  <si>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</si>
  <si>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</si>
  <si>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</si>
  <si>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</si>
  <si>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</si>
  <si>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</si>
  <si>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</si>
  <si>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</si>
  <si>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</si>
  <si>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</si>
  <si>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</si>
  <si>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</si>
  <si>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</si>
  <si>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</si>
  <si>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</si>
  <si>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</si>
  <si>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</si>
  <si>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</si>
  <si>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</si>
  <si>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</si>
  <si>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</si>
  <si>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</si>
  <si>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</si>
  <si>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</si>
  <si>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</si>
  <si>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</si>
  <si>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</si>
  <si>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</si>
  <si>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</si>
  <si>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</si>
  <si>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</si>
  <si>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</si>
  <si>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</si>
  <si>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</si>
  <si>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</si>
  <si>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</si>
  <si>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</si>
  <si>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</si>
  <si>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</si>
  <si>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</si>
  <si>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</si>
  <si>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</si>
  <si>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</si>
  <si>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</si>
  <si>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</si>
  <si>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</si>
  <si>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</si>
  <si>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</si>
  <si>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</si>
  <si>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</si>
  <si>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</si>
  <si>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</si>
  <si>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</si>
  <si>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</si>
  <si>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</si>
  <si>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</si>
  <si>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</si>
  <si>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</si>
  <si>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</si>
  <si>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</si>
  <si>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</si>
  <si>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</si>
  <si>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</si>
  <si>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</si>
  <si>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</si>
  <si>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</si>
  <si>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</si>
  <si>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</si>
  <si>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</si>
  <si>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</si>
  <si>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</si>
  <si>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</si>
  <si>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</si>
  <si>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</si>
  <si>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</si>
  <si>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</si>
  <si>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</si>
  <si>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</si>
  <si>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</si>
  <si>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</si>
  <si>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</si>
  <si>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</si>
  <si>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</si>
  <si>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</si>
  <si>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</si>
  <si>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</si>
  <si>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</si>
  <si>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</si>
  <si>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</si>
  <si>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</si>
  <si>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</si>
  <si>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</si>
  <si>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</si>
  <si>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</si>
  <si>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</si>
  <si>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</si>
  <si>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</si>
  <si>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</si>
  <si>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</si>
  <si>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</si>
  <si>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</si>
  <si>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</si>
  <si>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</si>
  <si>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</si>
  <si>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</si>
  <si>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</si>
  <si>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</si>
  <si>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</si>
  <si>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</si>
  <si>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</si>
  <si>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</si>
  <si>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</si>
  <si>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</si>
  <si>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</si>
  <si>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</si>
  <si>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</si>
  <si>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</si>
  <si>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</si>
  <si>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</si>
  <si>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</si>
  <si>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</si>
  <si>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</si>
  <si>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</si>
  <si>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</si>
  <si>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</si>
  <si>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</si>
  <si>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</si>
  <si>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</si>
  <si>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</si>
  <si>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</si>
  <si>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</si>
  <si>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</si>
  <si>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</si>
  <si>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</si>
  <si>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</si>
  <si>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</si>
  <si>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</si>
  <si>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</si>
  <si>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</si>
  <si>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</si>
  <si>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</si>
  <si>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</si>
  <si>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</si>
  <si>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</si>
  <si>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</si>
  <si>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</si>
  <si>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</si>
  <si>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</si>
  <si>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</si>
  <si>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</si>
  <si>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</si>
  <si>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</si>
  <si>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</si>
  <si>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</si>
  <si>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</si>
  <si>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</si>
  <si>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</si>
  <si>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</si>
  <si>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</si>
  <si>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</si>
  <si>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</si>
  <si>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</si>
  <si>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</si>
  <si>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</si>
  <si>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</si>
  <si>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</si>
  <si>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</si>
  <si>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</si>
  <si>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</si>
  <si>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</si>
  <si>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</si>
  <si>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</si>
  <si>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</si>
  <si>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</si>
  <si>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</si>
  <si>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</si>
  <si>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</si>
  <si>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</si>
  <si>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</si>
  <si>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</si>
  <si>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</si>
  <si>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</si>
  <si>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</si>
  <si>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</si>
  <si>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</si>
  <si>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</si>
  <si>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</si>
  <si>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</si>
  <si>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</si>
  <si>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</si>
  <si>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</si>
  <si>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</si>
  <si>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</si>
  <si>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</si>
  <si>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</si>
  <si>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</si>
  <si>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</si>
  <si>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</si>
  <si>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</si>
  <si>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</si>
  <si>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</si>
  <si>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</si>
  <si>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</si>
  <si>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</si>
  <si>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</si>
  <si>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</si>
  <si>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</si>
  <si>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</si>
  <si>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</si>
  <si>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</si>
  <si>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</si>
  <si>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</si>
  <si>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</si>
  <si>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</si>
  <si>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</si>
  <si>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</si>
  <si>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</si>
  <si>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</si>
  <si>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</si>
  <si>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</si>
  <si>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</si>
  <si>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</si>
  <si>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</si>
  <si>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</si>
  <si>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</si>
  <si>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</si>
  <si>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</si>
  <si>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</si>
  <si>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</si>
  <si>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</si>
  <si>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</si>
  <si>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</si>
  <si>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</si>
  <si>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</si>
  <si>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</si>
  <si>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</si>
  <si>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</si>
  <si>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</si>
  <si>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</si>
  <si>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</si>
  <si>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</si>
  <si>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</si>
  <si>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</si>
  <si>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</si>
  <si>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</si>
  <si>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</si>
  <si>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</si>
  <si>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</si>
  <si>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</si>
  <si>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</si>
  <si>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</si>
  <si>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</si>
  <si>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</si>
  <si>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</si>
  <si>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</si>
  <si>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</si>
  <si>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</si>
  <si>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</si>
  <si>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</si>
  <si>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</si>
  <si>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</si>
  <si>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</si>
  <si>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</si>
  <si>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</si>
  <si>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</si>
  <si>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</si>
  <si>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</si>
  <si>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</si>
  <si>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</si>
  <si>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</si>
  <si>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</si>
  <si>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</si>
  <si>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</si>
  <si>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</si>
  <si>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</si>
  <si>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</si>
  <si>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</si>
  <si>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</si>
  <si>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</si>
  <si>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</si>
  <si>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</si>
  <si>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</si>
  <si>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</si>
  <si>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</si>
  <si>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</si>
  <si>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</si>
  <si>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</si>
  <si>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</si>
  <si>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</si>
  <si>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</si>
  <si>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</si>
  <si>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</si>
  <si>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</si>
  <si>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</si>
  <si>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</si>
  <si>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</si>
  <si>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</si>
  <si>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</si>
  <si>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</si>
  <si>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</si>
  <si>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</si>
  <si>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</si>
  <si>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</si>
  <si>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</si>
  <si>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</si>
  <si>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</si>
  <si>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</si>
  <si>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</si>
  <si>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</si>
  <si>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</si>
  <si>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</si>
  <si>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</si>
  <si>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</si>
  <si>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</si>
  <si>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</si>
  <si>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</si>
  <si>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</si>
  <si>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</si>
  <si>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</si>
  <si>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</si>
  <si>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</si>
  <si>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</si>
  <si>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</si>
  <si>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</si>
  <si>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</si>
  <si>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</si>
  <si>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</si>
  <si>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</si>
  <si>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</si>
  <si>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</si>
  <si>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</si>
  <si>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</si>
  <si>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</si>
  <si>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</si>
  <si>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</si>
  <si>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</si>
  <si>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</si>
  <si>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</si>
  <si>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</si>
  <si>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</si>
  <si>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</si>
  <si>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</si>
  <si>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</si>
  <si>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</si>
  <si>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</si>
  <si>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</si>
  <si>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</si>
  <si>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</si>
  <si>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</si>
  <si>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</si>
  <si>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</si>
  <si>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</si>
  <si>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</si>
  <si>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</si>
  <si>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</si>
  <si>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</si>
  <si>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</si>
  <si>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</si>
  <si>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</si>
  <si>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</si>
  <si>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</si>
  <si>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</si>
  <si>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</si>
  <si>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</si>
  <si>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</si>
  <si>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</si>
  <si>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</si>
  <si>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</si>
  <si>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</si>
  <si>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</si>
  <si>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</si>
  <si>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</si>
  <si>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</si>
  <si>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</si>
  <si>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</si>
  <si>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</si>
  <si>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</si>
  <si>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</si>
  <si>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</si>
  <si>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</si>
  <si>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</si>
  <si>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</si>
  <si>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</si>
  <si>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</si>
  <si>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</si>
  <si>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</si>
  <si>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</si>
  <si>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</si>
  <si>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</si>
  <si>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</si>
  <si>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</si>
  <si>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</si>
  <si>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</si>
  <si>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</si>
  <si>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</si>
  <si>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</si>
  <si>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</si>
  <si>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</si>
  <si>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</si>
  <si>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</si>
  <si>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</si>
  <si>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</si>
  <si>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</si>
  <si>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</si>
  <si>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</si>
  <si>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</si>
  <si>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</si>
  <si>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</si>
  <si>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</si>
  <si>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</si>
  <si>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</si>
  <si>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</si>
  <si>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</si>
  <si>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</si>
  <si>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</si>
  <si>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</si>
  <si>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</si>
  <si>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</si>
  <si>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</si>
  <si>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</si>
  <si>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</si>
  <si>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</si>
  <si>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</si>
  <si>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</si>
  <si>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</si>
  <si>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</si>
  <si>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</si>
  <si>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</si>
  <si>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</si>
  <si>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</si>
  <si>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</si>
  <si>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</si>
  <si>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</si>
  <si>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</si>
  <si>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</si>
  <si>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</si>
  <si>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</si>
  <si>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</si>
  <si>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</si>
  <si>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</si>
  <si>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</si>
  <si>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</si>
  <si>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</si>
  <si>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</si>
  <si>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</si>
  <si>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</si>
  <si>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</si>
  <si>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</si>
  <si>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</si>
  <si>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</si>
  <si>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</si>
  <si>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</si>
  <si>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</si>
  <si>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</si>
  <si>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</si>
  <si>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</si>
  <si>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</si>
  <si>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</si>
  <si>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</si>
  <si>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</si>
  <si>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</si>
  <si>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</si>
  <si>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</si>
  <si>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</si>
  <si>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</si>
  <si>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</si>
  <si>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</si>
  <si>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</si>
  <si>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</si>
  <si>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</si>
  <si>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</si>
  <si>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</si>
  <si>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</si>
  <si>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</si>
  <si>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</si>
  <si>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</si>
  <si>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</si>
  <si>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</si>
  <si>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</si>
  <si>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</si>
  <si>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</si>
  <si>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</si>
  <si>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</si>
  <si>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</si>
  <si>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</si>
  <si>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</si>
  <si>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</si>
  <si>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</si>
  <si>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</si>
  <si>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</si>
  <si>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</si>
  <si>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</si>
  <si>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</si>
  <si>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</si>
  <si>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</si>
  <si>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</si>
  <si>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</si>
  <si>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</si>
  <si>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</si>
  <si>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</si>
  <si>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</si>
  <si>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</si>
  <si>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</si>
  <si>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</si>
  <si>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</si>
  <si>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</si>
  <si>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</si>
  <si>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</si>
  <si>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</si>
  <si>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</si>
  <si>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</si>
  <si>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</si>
  <si>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</si>
  <si>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</si>
  <si>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</si>
  <si>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</si>
  <si>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</si>
  <si>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</si>
  <si>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</si>
  <si>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</si>
  <si>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</si>
  <si>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</si>
  <si>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</si>
  <si>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</si>
  <si>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</si>
  <si>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</si>
  <si>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</si>
  <si>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</si>
  <si>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</si>
  <si>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</si>
  <si>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</si>
  <si>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</si>
  <si>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</si>
  <si>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</si>
  <si>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</si>
  <si>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</si>
  <si>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</si>
  <si>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</si>
  <si>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</si>
  <si>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</si>
  <si>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</si>
  <si>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</si>
  <si>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</si>
  <si>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</si>
  <si>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</si>
  <si>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</si>
  <si>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</si>
  <si>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</si>
  <si>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</si>
  <si>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</si>
  <si>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</si>
  <si>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</si>
  <si>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</si>
  <si>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</si>
  <si>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</si>
  <si>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</si>
  <si>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</si>
  <si>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</si>
  <si>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</si>
  <si>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</si>
  <si>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</si>
  <si>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</si>
  <si>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</si>
  <si>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</si>
  <si>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</si>
  <si>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</si>
  <si>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</si>
  <si>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</si>
  <si>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</si>
  <si>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</si>
  <si>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</si>
  <si>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</si>
  <si>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</si>
  <si>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</si>
  <si>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</si>
  <si>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</si>
  <si>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</si>
  <si>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</si>
  <si>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</si>
  <si>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</si>
  <si>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</si>
  <si>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</si>
  <si>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</si>
  <si>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</si>
  <si>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</si>
  <si>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</si>
  <si>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</si>
  <si>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</si>
  <si>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</si>
  <si>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</si>
  <si>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</si>
  <si>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</si>
  <si>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</si>
  <si>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</si>
  <si>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</si>
  <si>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</si>
  <si>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</si>
  <si>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</si>
  <si>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</si>
  <si>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</si>
  <si>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</si>
  <si>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</si>
  <si>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</si>
  <si>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</si>
  <si>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</si>
  <si>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</si>
  <si>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</si>
  <si>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</si>
  <si>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</si>
  <si>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</si>
  <si>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</si>
  <si>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</si>
  <si>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</si>
  <si>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</si>
  <si>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</si>
  <si>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</si>
  <si>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</si>
  <si>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</si>
  <si>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</si>
  <si>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</si>
  <si>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</si>
  <si>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</si>
  <si>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</si>
  <si>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</si>
  <si>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</si>
  <si>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</si>
  <si>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</si>
  <si>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</si>
  <si>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</si>
  <si>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</si>
  <si>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</si>
  <si>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</si>
  <si>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</si>
  <si>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</si>
  <si>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</si>
  <si>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</si>
  <si>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</si>
  <si>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</si>
  <si>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</si>
  <si>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</si>
  <si>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</si>
  <si>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</si>
  <si>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</si>
  <si>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</si>
  <si>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</si>
  <si>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</si>
  <si>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</si>
  <si>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</si>
  <si>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</si>
  <si>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</si>
  <si>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</si>
  <si>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</si>
  <si>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</si>
  <si>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</si>
  <si>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</si>
  <si>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</si>
  <si>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</si>
  <si>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</si>
  <si>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</si>
  <si>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</si>
  <si>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</si>
  <si>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</si>
  <si>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</si>
  <si>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</si>
  <si>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</si>
  <si>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</si>
  <si>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</si>
  <si>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</si>
  <si>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</si>
  <si>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</si>
  <si>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</si>
  <si>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</si>
  <si>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</si>
  <si>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</si>
  <si>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</si>
  <si>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</si>
  <si>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</si>
  <si>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</si>
  <si>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</si>
  <si>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</si>
  <si>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</si>
  <si>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</si>
  <si>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</si>
  <si>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</si>
  <si>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</si>
  <si>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</si>
  <si>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</si>
  <si>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</si>
  <si>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</si>
  <si>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</si>
  <si>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</si>
  <si>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</si>
  <si>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</si>
  <si>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</si>
  <si>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</si>
  <si>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</si>
  <si>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</si>
  <si>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</si>
  <si>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</si>
  <si>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</si>
  <si>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</si>
  <si>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</si>
  <si>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</si>
  <si>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</si>
  <si>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</si>
  <si>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</si>
  <si>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</si>
  <si>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</si>
  <si>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</si>
  <si>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</si>
  <si>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</si>
  <si>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</si>
  <si>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</si>
  <si>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</si>
  <si>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</si>
  <si>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</si>
  <si>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</si>
  <si>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</si>
  <si>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</si>
  <si>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</si>
  <si>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</si>
  <si>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</si>
  <si>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</si>
  <si>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</si>
  <si>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</si>
  <si>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</si>
  <si>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</si>
  <si>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</si>
  <si>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</si>
  <si>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</si>
  <si>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</si>
  <si>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</si>
  <si>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</si>
  <si>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</si>
  <si>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</si>
  <si>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</si>
  <si>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</si>
  <si>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</si>
  <si>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</si>
  <si>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</si>
  <si>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</si>
  <si>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</si>
  <si>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</si>
  <si>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</si>
  <si>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</si>
  <si>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</si>
  <si>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</si>
  <si>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</si>
  <si>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</si>
  <si>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</si>
  <si>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</si>
  <si>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</si>
  <si>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</si>
  <si>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</si>
  <si>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</si>
  <si>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</si>
  <si>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</si>
  <si>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</si>
  <si>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</si>
  <si>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</si>
  <si>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</si>
  <si>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</si>
  <si>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</si>
  <si>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</si>
  <si>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</si>
  <si>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</si>
  <si>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</si>
  <si>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</si>
  <si>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</si>
  <si>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</si>
  <si>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</si>
  <si>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</si>
  <si>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</si>
  <si>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</si>
  <si>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</si>
  <si>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</si>
  <si>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</si>
  <si>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</si>
  <si>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</si>
  <si>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</si>
  <si>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</si>
  <si>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</si>
  <si>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</si>
  <si>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</si>
  <si>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</si>
  <si>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</si>
  <si>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</si>
  <si>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</si>
  <si>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</si>
  <si>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</si>
  <si>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</si>
  <si>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</si>
  <si>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</si>
  <si>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</si>
  <si>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</si>
  <si>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</si>
  <si>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</si>
  <si>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</si>
  <si>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</si>
  <si>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</si>
  <si>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</si>
  <si>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</si>
  <si>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</si>
  <si>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</si>
  <si>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</si>
  <si>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</si>
  <si>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</si>
  <si>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</si>
  <si>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</si>
  <si>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</si>
  <si>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</si>
  <si>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</si>
  <si>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</si>
  <si>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</si>
  <si>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</si>
  <si>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</si>
  <si>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</si>
  <si>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</si>
  <si>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</si>
  <si>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</si>
  <si>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</si>
  <si>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</si>
  <si>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</si>
  <si>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</si>
  <si>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</si>
  <si>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</si>
  <si>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</si>
  <si>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</si>
  <si>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</si>
  <si>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</si>
  <si>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</si>
  <si>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</si>
  <si>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</si>
  <si>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</si>
  <si>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</si>
  <si>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</si>
  <si>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</si>
  <si>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</si>
  <si>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</si>
  <si>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</si>
  <si>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</si>
  <si>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</si>
  <si>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</si>
  <si>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</si>
  <si>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</si>
  <si>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</si>
  <si>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</si>
  <si>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</si>
  <si>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</si>
  <si>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</si>
  <si>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</si>
  <si>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</si>
  <si>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</si>
  <si>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</si>
  <si>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</si>
  <si>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</si>
  <si>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</si>
  <si>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</si>
  <si>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</si>
  <si>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</si>
  <si>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</si>
  <si>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</si>
  <si>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</si>
  <si>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</si>
  <si>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</si>
  <si>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</si>
  <si>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</si>
  <si>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</si>
  <si>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</si>
  <si>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</si>
  <si>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</si>
  <si>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</si>
  <si>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</si>
  <si>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</si>
  <si>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</si>
  <si>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</si>
  <si>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</si>
  <si>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</si>
  <si>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</si>
  <si>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</si>
  <si>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</si>
  <si>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</si>
  <si>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</si>
  <si>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</si>
  <si>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</si>
  <si>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</si>
  <si>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</si>
  <si>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</si>
  <si>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</si>
  <si>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</si>
  <si>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</si>
  <si>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</si>
  <si>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</si>
  <si>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</si>
  <si>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</si>
  <si>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</si>
  <si>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</si>
  <si>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</si>
  <si>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</si>
  <si>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</si>
  <si>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</si>
  <si>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</si>
  <si>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</si>
  <si>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</si>
  <si>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</si>
  <si>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</si>
  <si>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</si>
  <si>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</si>
  <si>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</si>
  <si>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</si>
  <si>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</si>
  <si>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</si>
  <si>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</si>
  <si>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</si>
  <si>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</si>
  <si>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</si>
  <si>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</si>
  <si>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</si>
  <si>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</si>
  <si>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</si>
  <si>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</si>
  <si>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</si>
  <si>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</si>
  <si>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</si>
  <si>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</si>
  <si>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</si>
  <si>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</si>
  <si>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</si>
  <si>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</si>
  <si>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</si>
  <si>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</si>
  <si>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</si>
  <si>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</si>
  <si>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</si>
  <si>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</si>
  <si>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</si>
  <si>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</si>
  <si>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</si>
  <si>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</si>
  <si>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</si>
  <si>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</si>
  <si>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</si>
  <si>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</si>
  <si>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</si>
  <si>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</si>
  <si>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</si>
  <si>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</si>
  <si>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</si>
  <si>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</si>
  <si>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</si>
  <si>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</si>
  <si>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</si>
  <si>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</si>
  <si>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</si>
  <si>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</si>
  <si>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</si>
  <si>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</si>
  <si>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</si>
  <si>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</si>
  <si>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</si>
  <si>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</si>
  <si>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</si>
  <si>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</si>
  <si>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</si>
  <si>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</si>
  <si>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</si>
  <si>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</si>
  <si>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</si>
  <si>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</si>
  <si>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</si>
  <si>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</si>
  <si>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</si>
  <si>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</si>
  <si>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</si>
  <si>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</si>
  <si>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</si>
  <si>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</si>
  <si>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</si>
  <si>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</si>
  <si>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</si>
  <si>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</si>
  <si>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</si>
  <si>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</si>
  <si>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</si>
  <si>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</si>
  <si>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</si>
  <si>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</si>
  <si>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</si>
  <si>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</si>
  <si>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</si>
  <si>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</si>
  <si>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</si>
  <si>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</si>
  <si>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</si>
  <si>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</si>
  <si>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</si>
  <si>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</si>
  <si>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</si>
  <si>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</si>
  <si>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</si>
  <si>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</si>
  <si>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</si>
  <si>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</si>
  <si>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</si>
  <si>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</si>
  <si>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</si>
  <si>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</si>
  <si>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</si>
  <si>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</si>
  <si>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</si>
  <si>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</si>
  <si>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</si>
  <si>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</si>
  <si>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</si>
  <si>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</si>
  <si>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</si>
  <si>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</si>
  <si>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</si>
  <si>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</si>
  <si>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</si>
  <si>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</si>
  <si>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</si>
  <si>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</si>
  <si>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</si>
  <si>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</si>
  <si>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</si>
  <si>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</si>
  <si>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</si>
  <si>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</si>
  <si>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</si>
  <si>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</si>
  <si>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</si>
  <si>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</si>
  <si>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</si>
  <si>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</si>
  <si>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</si>
  <si>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</si>
  <si>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</si>
  <si>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</si>
  <si>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</si>
  <si>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</si>
  <si>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</si>
  <si>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</si>
  <si>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</si>
  <si>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</si>
  <si>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</si>
  <si>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</si>
  <si>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</si>
  <si>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</si>
  <si>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</si>
  <si>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</si>
  <si>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</si>
  <si>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</si>
  <si>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</si>
  <si>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</si>
  <si>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</si>
  <si>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</si>
  <si>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</si>
  <si>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</si>
  <si>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</si>
  <si>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</si>
  <si>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</si>
  <si>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</si>
  <si>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</si>
  <si>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</si>
  <si>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</si>
  <si>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</si>
  <si>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</si>
  <si>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</si>
  <si>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</si>
  <si>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</si>
  <si>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</si>
  <si>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</si>
  <si>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</si>
  <si>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</si>
  <si>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</si>
  <si>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</si>
  <si>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</si>
  <si>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</si>
  <si>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</si>
  <si>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</si>
  <si>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</si>
  <si>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</si>
  <si>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</si>
  <si>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</si>
  <si>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</si>
  <si>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</si>
  <si>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</si>
  <si>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</si>
  <si>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</si>
  <si>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</si>
  <si>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</si>
  <si>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</si>
  <si>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</si>
  <si>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</si>
  <si>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</si>
  <si>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</si>
  <si>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</si>
  <si>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</si>
  <si>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</si>
  <si>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</si>
  <si>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</si>
  <si>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</si>
  <si>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</si>
  <si>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</si>
  <si>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</si>
  <si>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</si>
  <si>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</si>
  <si>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</si>
  <si>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</si>
  <si>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</si>
  <si>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</si>
  <si>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</si>
  <si>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</si>
  <si>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</si>
  <si>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</si>
  <si>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</si>
  <si>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</si>
  <si>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</si>
  <si>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</si>
  <si>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</si>
  <si>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</si>
  <si>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</si>
  <si>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</si>
  <si>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</si>
  <si>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</si>
  <si>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</si>
  <si>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</si>
  <si>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</si>
  <si>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</si>
  <si>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</si>
  <si>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</si>
  <si>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</si>
  <si>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</si>
  <si>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</si>
  <si>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</si>
  <si>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</si>
  <si>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</si>
  <si>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</si>
  <si>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</si>
  <si>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</si>
  <si>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</si>
  <si>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</si>
  <si>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</si>
  <si>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</si>
  <si>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</si>
  <si>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</si>
  <si>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</si>
  <si>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</si>
  <si>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</si>
  <si>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</si>
  <si>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</si>
  <si>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</si>
  <si>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</si>
  <si>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</si>
  <si>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</si>
  <si>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</si>
  <si>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</si>
  <si>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</si>
  <si>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</si>
  <si>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</si>
  <si>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</si>
  <si>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</si>
  <si>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</si>
  <si>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</si>
  <si>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</si>
  <si>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</si>
  <si>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</si>
  <si>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</si>
  <si>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</si>
  <si>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</si>
  <si>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</si>
  <si>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</si>
  <si>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</si>
  <si>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</si>
  <si>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</si>
  <si>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</si>
  <si>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</si>
  <si>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</si>
  <si>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</si>
  <si>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</si>
  <si>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</si>
  <si>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</si>
  <si>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</si>
  <si>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</si>
  <si>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</si>
  <si>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</si>
  <si>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</si>
  <si>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</si>
  <si>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</si>
  <si>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</si>
  <si>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</si>
  <si>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</si>
  <si>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</si>
  <si>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</si>
  <si>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</si>
  <si>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</si>
  <si>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</si>
  <si>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</si>
  <si>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</si>
  <si>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</si>
  <si>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</si>
  <si>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</si>
  <si>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</si>
  <si>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</si>
  <si>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</si>
  <si>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</si>
  <si>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</si>
  <si>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</si>
  <si>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</si>
  <si>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</si>
  <si>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</si>
  <si>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</si>
  <si>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</si>
  <si>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</si>
  <si>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</si>
  <si>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</si>
  <si>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</si>
  <si>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</si>
  <si>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</si>
  <si>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</si>
  <si>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</si>
  <si>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</si>
  <si>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</si>
  <si>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</si>
  <si>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</si>
  <si>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</si>
  <si>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</si>
  <si>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</si>
  <si>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</si>
  <si>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</si>
  <si>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</si>
  <si>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</si>
  <si>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</si>
  <si>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</si>
  <si>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</si>
  <si>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</si>
  <si>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</si>
  <si>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</si>
  <si>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</si>
  <si>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</si>
  <si>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</si>
  <si>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</si>
  <si>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</si>
  <si>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</si>
  <si>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</si>
  <si>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</si>
  <si>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</si>
  <si>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</si>
  <si>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</si>
  <si>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</si>
  <si>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</si>
  <si>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</si>
  <si>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</si>
  <si>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</si>
  <si>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</si>
  <si>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</si>
  <si>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</si>
  <si>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</si>
  <si>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</si>
  <si>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</si>
  <si>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</si>
  <si>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</si>
  <si>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</si>
  <si>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</si>
  <si>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</si>
  <si>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</si>
  <si>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</si>
  <si>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</si>
  <si>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</si>
  <si>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</si>
  <si>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</si>
  <si>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</si>
  <si>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</si>
  <si>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</si>
  <si>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</si>
  <si>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</si>
  <si>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</si>
  <si>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</si>
  <si>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</si>
  <si>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</si>
  <si>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</si>
  <si>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</si>
  <si>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</si>
  <si>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</si>
  <si>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</si>
  <si>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</si>
  <si>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</si>
  <si>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</si>
  <si>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</si>
  <si>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</si>
  <si>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</si>
  <si>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</si>
  <si>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</si>
  <si>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</si>
  <si>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</si>
  <si>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</si>
  <si>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</si>
  <si>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</si>
  <si>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</si>
  <si>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</si>
  <si>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</si>
  <si>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</si>
  <si>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</si>
  <si>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</si>
  <si>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</si>
  <si>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</si>
  <si>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</si>
  <si>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</si>
  <si>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</si>
  <si>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</si>
  <si>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</si>
  <si>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</si>
  <si>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</si>
  <si>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</si>
  <si>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</si>
  <si>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</si>
  <si>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</si>
  <si>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</si>
  <si>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</si>
  <si>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</si>
  <si>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</si>
  <si>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</si>
  <si>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</si>
  <si>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</si>
  <si>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</si>
  <si>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</si>
  <si>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</si>
  <si>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</si>
  <si>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</si>
  <si>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</si>
  <si>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</si>
  <si>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</si>
  <si>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</si>
  <si>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</si>
  <si>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</si>
  <si>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</si>
  <si>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</si>
  <si>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</si>
  <si>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</si>
  <si>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</si>
  <si>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</si>
  <si>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</si>
  <si>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</si>
  <si>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</si>
  <si>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</si>
  <si>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</si>
  <si>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</si>
  <si>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</si>
  <si>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</si>
  <si>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</si>
  <si>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</si>
  <si>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</si>
  <si>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</si>
  <si>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</si>
  <si>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</si>
  <si>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</si>
  <si>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</si>
  <si>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</si>
  <si>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</si>
  <si>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</si>
  <si>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</si>
  <si>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</si>
  <si>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</si>
  <si>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</si>
  <si>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</si>
  <si>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</si>
  <si>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</si>
  <si>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</si>
  <si>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</si>
  <si>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</si>
  <si>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</si>
  <si>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</si>
  <si>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</si>
  <si>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</si>
  <si>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</si>
  <si>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</si>
  <si>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</si>
  <si>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</si>
  <si>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</si>
  <si>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</si>
  <si>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</si>
  <si>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</si>
  <si>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</si>
  <si>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</si>
  <si>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</si>
  <si>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</si>
  <si>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</si>
  <si>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</si>
  <si>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</si>
  <si>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</si>
  <si>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</si>
  <si>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</si>
  <si>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</si>
  <si>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</si>
  <si>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</si>
  <si>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</si>
  <si>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</si>
  <si>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</si>
  <si>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</si>
  <si>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</si>
  <si>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</si>
  <si>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</si>
  <si>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</si>
  <si>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</si>
  <si>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</si>
  <si>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</si>
  <si>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</si>
  <si>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</si>
  <si>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</si>
  <si>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</si>
  <si>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</si>
  <si>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</si>
  <si>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</si>
  <si>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</si>
  <si>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</si>
  <si>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</si>
  <si>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</si>
  <si>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</si>
  <si>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</si>
  <si>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</si>
  <si>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</si>
  <si>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</si>
  <si>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</si>
  <si>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</si>
  <si>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</si>
  <si>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</si>
  <si>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</si>
  <si>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</si>
  <si>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</si>
  <si>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</si>
  <si>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</si>
  <si>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</si>
  <si>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</si>
  <si>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</si>
  <si>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</si>
  <si>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</si>
  <si>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</si>
  <si>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</si>
  <si>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</si>
  <si>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</si>
  <si>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</si>
  <si>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</si>
  <si>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</si>
  <si>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</si>
  <si>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</si>
  <si>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</si>
  <si>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</si>
  <si>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</si>
  <si>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</si>
  <si>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</si>
  <si>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</si>
  <si>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</si>
  <si>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</si>
  <si>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</si>
  <si>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</si>
  <si>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</si>
  <si>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</si>
  <si>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</si>
  <si>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</si>
  <si>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</si>
  <si>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</si>
  <si>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</si>
  <si>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</si>
  <si>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</si>
  <si>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</si>
  <si>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</si>
  <si>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</si>
  <si>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</si>
  <si>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</si>
  <si>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</si>
  <si>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</si>
  <si>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</si>
  <si>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</si>
  <si>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</si>
  <si>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</si>
  <si>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</si>
  <si>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</si>
  <si>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</si>
  <si>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</si>
  <si>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</si>
  <si>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</si>
  <si>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</si>
  <si>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</si>
  <si>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</si>
  <si>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</si>
  <si>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</si>
  <si>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</si>
  <si>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</si>
  <si>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</si>
  <si>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</si>
  <si>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</si>
  <si>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</si>
  <si>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</si>
  <si>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</si>
  <si>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</si>
  <si>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</si>
  <si>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</si>
  <si>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</si>
  <si>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</si>
  <si>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</si>
  <si>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</si>
  <si>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</si>
  <si>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</si>
  <si>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</si>
  <si>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</si>
  <si>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</si>
  <si>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</si>
  <si>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</si>
  <si>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</si>
  <si>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</si>
  <si>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</si>
  <si>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</si>
  <si>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</si>
  <si>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</si>
  <si>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</si>
  <si>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</si>
  <si>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</si>
  <si>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</si>
  <si>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</si>
  <si>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</si>
  <si>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</si>
  <si>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</si>
  <si>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</si>
  <si>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</si>
  <si>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</si>
  <si>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</si>
  <si>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</si>
  <si>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</si>
  <si>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</si>
  <si>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</si>
  <si>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</si>
  <si>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</si>
  <si>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</si>
  <si>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</si>
  <si>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</si>
  <si>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</si>
  <si>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</si>
  <si>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</si>
  <si>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</si>
  <si>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</si>
  <si>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</si>
  <si>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</si>
  <si>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</si>
  <si>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</si>
  <si>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</si>
  <si>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</si>
  <si>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</si>
  <si>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</si>
  <si>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</si>
  <si>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</si>
  <si>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</si>
  <si>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</si>
  <si>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</si>
  <si>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</si>
  <si>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</si>
  <si>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</si>
  <si>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</si>
  <si>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</si>
  <si>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</si>
  <si>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</si>
  <si>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</si>
  <si>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</si>
  <si>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</si>
  <si>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</si>
  <si>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</si>
  <si>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</si>
  <si>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</si>
  <si>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</si>
  <si>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</si>
  <si>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</si>
  <si>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</si>
  <si>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</si>
  <si>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</si>
  <si>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</si>
  <si>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</si>
  <si>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</si>
  <si>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</si>
  <si>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</si>
  <si>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</si>
  <si>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</si>
  <si>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</si>
  <si>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</si>
  <si>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</si>
  <si>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</si>
  <si>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</si>
  <si>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</si>
  <si>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</si>
  <si>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</si>
  <si>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</si>
  <si>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</si>
  <si>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</si>
  <si>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</si>
  <si>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</si>
  <si>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</si>
  <si>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</si>
  <si>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</si>
  <si>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</si>
  <si>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</si>
  <si>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</si>
  <si>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</si>
  <si>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</si>
  <si>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</si>
  <si>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</si>
  <si>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</si>
  <si>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</si>
  <si>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</si>
  <si>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</si>
  <si>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</si>
  <si>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</si>
  <si>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</si>
  <si>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</si>
  <si>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</si>
  <si>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</si>
  <si>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</si>
  <si>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</si>
  <si>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</si>
  <si>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</si>
  <si>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</si>
  <si>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</si>
  <si>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</si>
  <si>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</si>
  <si>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</si>
  <si>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</si>
  <si>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</si>
  <si>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</si>
  <si>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</si>
  <si>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</si>
  <si>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</si>
  <si>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</si>
  <si>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</si>
  <si>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</si>
  <si>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</si>
  <si>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</si>
  <si>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</si>
  <si>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</si>
  <si>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</si>
  <si>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</si>
  <si>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</si>
  <si>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</si>
  <si>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</si>
  <si>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</si>
  <si>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</si>
  <si>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</si>
  <si>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</si>
  <si>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</si>
  <si>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</si>
  <si>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</si>
  <si>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</si>
  <si>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</si>
  <si>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</si>
  <si>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</si>
  <si>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</si>
  <si>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</si>
  <si>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</si>
  <si>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</si>
  <si>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</si>
  <si>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</si>
  <si>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</si>
  <si>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</si>
  <si>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</si>
  <si>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</si>
  <si>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</si>
  <si>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</si>
  <si>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</si>
  <si>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</si>
  <si>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</si>
  <si>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</si>
  <si>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</si>
  <si>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</si>
  <si>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</si>
  <si>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</si>
  <si>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</si>
  <si>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</si>
  <si>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</si>
  <si>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</si>
  <si>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</si>
  <si>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</si>
  <si>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</si>
  <si>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</si>
  <si>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</si>
  <si>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</si>
  <si>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</si>
  <si>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</si>
  <si>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</si>
  <si>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</si>
  <si>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</si>
  <si>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</si>
  <si>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</si>
  <si>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</si>
  <si>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</si>
  <si>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</si>
  <si>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</si>
  <si>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</si>
  <si>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</si>
  <si>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</si>
  <si>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</si>
  <si>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</si>
  <si>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</si>
  <si>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</si>
  <si>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</si>
  <si>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</si>
  <si>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</si>
  <si>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</si>
  <si>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</si>
  <si>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</si>
  <si>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</si>
  <si>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</si>
  <si>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</si>
  <si>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</si>
  <si>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</si>
  <si>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</si>
  <si>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</si>
  <si>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</si>
  <si>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</si>
  <si>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</si>
  <si>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</si>
  <si>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</si>
  <si>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</si>
  <si>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</si>
  <si>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</si>
  <si>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</si>
  <si>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</si>
  <si>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</si>
  <si>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</si>
  <si>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</si>
  <si>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</si>
  <si>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</si>
  <si>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</si>
  <si>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</si>
  <si>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</si>
  <si>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</si>
  <si>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</si>
  <si>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</si>
  <si>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</si>
  <si>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</si>
  <si>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</si>
  <si>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</si>
  <si>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</si>
  <si>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</si>
  <si>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</si>
  <si>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</si>
  <si>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</si>
  <si>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</si>
  <si>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</si>
  <si>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</si>
  <si>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</si>
  <si>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</si>
  <si>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</si>
  <si>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</si>
  <si>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</si>
  <si>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</si>
  <si>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</si>
  <si>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</si>
  <si>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</si>
  <si>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</si>
  <si>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</si>
  <si>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</si>
  <si>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</si>
  <si>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</si>
  <si>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</si>
  <si>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</si>
  <si>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</si>
  <si>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</si>
  <si>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</si>
  <si>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</si>
  <si>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</si>
  <si>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</si>
  <si>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</si>
  <si>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</si>
  <si>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</si>
  <si>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</si>
  <si>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</si>
  <si>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</si>
  <si>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</si>
  <si>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</si>
  <si>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</si>
  <si>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</si>
  <si>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</si>
  <si>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</si>
  <si>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</si>
  <si>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</si>
  <si>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</si>
  <si>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</si>
  <si>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</si>
  <si>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</si>
  <si>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</si>
  <si>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</si>
  <si>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</si>
  <si>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</si>
  <si>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</si>
  <si>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</si>
  <si>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</si>
  <si>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</si>
  <si>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</si>
  <si>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</si>
  <si>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</si>
  <si>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</si>
  <si>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</si>
  <si>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</si>
  <si>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</si>
  <si>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</si>
  <si>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</si>
  <si>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</si>
  <si>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</si>
  <si>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</si>
  <si>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</si>
  <si>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</si>
  <si>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</si>
  <si>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</si>
  <si>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</si>
  <si>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</si>
  <si>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</si>
  <si>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</si>
  <si>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</si>
  <si>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</si>
  <si>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</si>
  <si>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</si>
  <si>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</si>
  <si>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</si>
  <si>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</si>
  <si>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</si>
  <si>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</si>
  <si>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</si>
  <si>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</si>
  <si>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</si>
  <si>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</si>
  <si>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</si>
  <si>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</si>
  <si>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</si>
  <si>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</si>
  <si>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</si>
  <si>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</si>
  <si>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</si>
  <si>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</si>
  <si>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</si>
  <si>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</si>
  <si>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</si>
  <si>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</si>
  <si>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</si>
  <si>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</si>
  <si>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</si>
  <si>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</si>
  <si>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</si>
  <si>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</si>
  <si>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</si>
  <si>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</si>
  <si>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</si>
  <si>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</si>
  <si>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</si>
  <si>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</si>
  <si>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</si>
  <si>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</si>
  <si>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</si>
  <si>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</si>
  <si>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</si>
  <si>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</si>
  <si>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</si>
  <si>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</si>
  <si>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</si>
  <si>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</si>
  <si>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</si>
  <si>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</si>
  <si>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</si>
  <si>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</si>
  <si>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</si>
  <si>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</si>
  <si>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</si>
  <si>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</si>
  <si>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</si>
  <si>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</si>
  <si>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</si>
  <si>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</si>
  <si>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</si>
  <si>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</si>
  <si>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</si>
  <si>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</si>
  <si>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</si>
  <si>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</si>
  <si>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</si>
  <si>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</si>
  <si>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</si>
  <si>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</si>
  <si>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</si>
  <si>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</si>
  <si>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</si>
  <si>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</si>
  <si>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</si>
  <si>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</si>
  <si>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</si>
  <si>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</si>
  <si>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</si>
  <si>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</si>
  <si>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</si>
  <si>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</si>
  <si>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</si>
  <si>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</si>
  <si>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</si>
  <si>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</si>
  <si>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</si>
  <si>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</si>
  <si>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</si>
  <si>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</si>
  <si>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</si>
  <si>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</si>
  <si>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</si>
  <si>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</si>
  <si>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</si>
  <si>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</si>
  <si>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</si>
  <si>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</si>
  <si>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</si>
  <si>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</si>
  <si>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</si>
  <si>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</si>
  <si>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</si>
  <si>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</si>
  <si>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</si>
  <si>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</si>
  <si>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</si>
  <si>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</si>
  <si>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</si>
  <si>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</si>
  <si>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</si>
  <si>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</si>
  <si>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</si>
  <si>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</si>
  <si>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</si>
  <si>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</si>
  <si>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</si>
  <si>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</si>
  <si>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</si>
  <si>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</si>
  <si>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</si>
  <si>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</si>
  <si>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</si>
  <si>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</si>
  <si>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</si>
  <si>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</si>
  <si>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</si>
  <si>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</si>
  <si>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</si>
  <si>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</si>
  <si>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</si>
  <si>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</si>
  <si>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</si>
  <si>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</si>
  <si>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</si>
  <si>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</si>
  <si>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</si>
  <si>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</si>
  <si>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</si>
  <si>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</si>
  <si>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</si>
  <si>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</si>
  <si>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</si>
  <si>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</si>
  <si>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</si>
  <si>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</si>
  <si>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</si>
  <si>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</si>
  <si>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</si>
  <si>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</si>
  <si>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</si>
  <si>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</si>
  <si>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</si>
  <si>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</si>
  <si>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</si>
  <si>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</si>
  <si>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</si>
  <si>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</si>
  <si>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</si>
  <si>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</si>
  <si>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</si>
  <si>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</si>
  <si>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</si>
  <si>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</si>
  <si>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</si>
  <si>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</si>
  <si>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</si>
  <si>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</si>
  <si>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</si>
  <si>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</si>
  <si>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</si>
  <si>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</si>
  <si>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</si>
  <si>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</si>
  <si>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</si>
  <si>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</si>
  <si>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</si>
  <si>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</si>
  <si>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</si>
  <si>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</si>
  <si>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</si>
  <si>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</si>
  <si>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</si>
  <si>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</si>
  <si>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</si>
  <si>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</si>
  <si>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</si>
  <si>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</si>
  <si>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</si>
  <si>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</si>
  <si>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</si>
  <si>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</si>
  <si>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</si>
  <si>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</si>
  <si>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</si>
  <si>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</si>
  <si>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</si>
  <si>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</si>
  <si>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</si>
  <si>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</si>
  <si>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</si>
  <si>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</si>
  <si>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</si>
  <si>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</si>
  <si>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</si>
  <si>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</si>
  <si>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</si>
  <si>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</si>
  <si>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</si>
  <si>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</si>
  <si>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</si>
  <si>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</si>
  <si>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</si>
  <si>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</si>
  <si>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</si>
  <si>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</si>
  <si>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</si>
  <si>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</si>
  <si>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</si>
  <si>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</si>
  <si>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</si>
  <si>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</si>
  <si>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</si>
  <si>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</si>
  <si>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</si>
  <si>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</si>
  <si>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</si>
  <si>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</si>
  <si>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</si>
  <si>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</si>
  <si>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</si>
  <si>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</si>
  <si>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</si>
  <si>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</si>
  <si>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</si>
  <si>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</si>
  <si>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</si>
  <si>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</si>
  <si>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</si>
  <si>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</si>
  <si>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</si>
  <si>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</si>
  <si>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</si>
  <si>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</si>
  <si>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</si>
  <si>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</si>
  <si>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</si>
  <si>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</si>
  <si>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</si>
  <si>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</si>
  <si>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</si>
  <si>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</si>
  <si>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</si>
  <si>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</si>
  <si>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</si>
  <si>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</si>
  <si>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</si>
  <si>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</si>
  <si>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</si>
  <si>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</si>
  <si>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</si>
  <si>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</si>
  <si>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</si>
  <si>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</si>
  <si>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</si>
  <si>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</si>
  <si>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</si>
  <si>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</si>
  <si>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</si>
  <si>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</si>
  <si>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</si>
  <si>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</si>
  <si>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</si>
  <si>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</si>
  <si>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</si>
  <si>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</si>
  <si>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</si>
  <si>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</si>
  <si>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</si>
  <si>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</si>
  <si>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</si>
  <si>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</si>
  <si>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</si>
  <si>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</si>
  <si>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</si>
  <si>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</si>
  <si>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</si>
  <si>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</si>
  <si>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</si>
  <si>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</si>
  <si>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</si>
  <si>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</si>
  <si>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</si>
  <si>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</si>
  <si>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</si>
  <si>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</si>
  <si>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</si>
  <si>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</si>
  <si>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</si>
  <si>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</si>
  <si>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</si>
  <si>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</si>
  <si>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</si>
  <si>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</si>
  <si>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</si>
  <si>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</si>
  <si>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</si>
  <si>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</si>
  <si>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</si>
  <si>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</si>
  <si>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</si>
  <si>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</si>
  <si>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</si>
  <si>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</si>
  <si>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</si>
  <si>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</si>
  <si>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</si>
  <si>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</si>
  <si>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</si>
  <si>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</si>
  <si>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</si>
  <si>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</si>
  <si>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</si>
  <si>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</si>
  <si>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</si>
  <si>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</si>
  <si>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</si>
  <si>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</si>
  <si>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</si>
  <si>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</si>
  <si>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</si>
  <si>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</si>
  <si>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</si>
  <si>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</si>
  <si>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</si>
  <si>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</si>
  <si>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</si>
  <si>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</si>
  <si>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</si>
  <si>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</si>
  <si>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</si>
  <si>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</si>
  <si>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</si>
  <si>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</si>
  <si>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</si>
  <si>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</si>
  <si>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</si>
  <si>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</si>
  <si>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</si>
  <si>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</si>
  <si>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</si>
  <si>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</si>
  <si>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</si>
  <si>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</si>
  <si>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</si>
  <si>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</si>
  <si>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</si>
  <si>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</si>
  <si>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</si>
  <si>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</si>
  <si>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</si>
  <si>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</si>
  <si>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</si>
  <si>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</si>
  <si>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</si>
  <si>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</si>
  <si>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</si>
  <si>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</si>
  <si>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</si>
  <si>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</si>
  <si>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</si>
  <si>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</si>
  <si>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</si>
  <si>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</si>
  <si>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</si>
  <si>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</si>
  <si>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</si>
  <si>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</si>
  <si>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</si>
  <si>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</si>
  <si>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</si>
  <si>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</si>
  <si>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</si>
  <si>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</si>
  <si>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</si>
  <si>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</si>
  <si>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</si>
  <si>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</si>
  <si>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</si>
  <si>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</si>
  <si>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</si>
  <si>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</si>
  <si>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</si>
  <si>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</si>
  <si>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</si>
  <si>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</si>
  <si>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</si>
  <si>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</si>
  <si>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</si>
  <si>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</si>
  <si>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</si>
  <si>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</si>
  <si>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</si>
  <si>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</si>
  <si>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</si>
  <si>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</si>
  <si>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</si>
  <si>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</si>
  <si>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</si>
  <si>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</si>
  <si>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</si>
  <si>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</si>
  <si>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</si>
  <si>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</si>
  <si>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</si>
  <si>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</si>
  <si>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</si>
  <si>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</si>
  <si>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</si>
  <si>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</si>
  <si>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</si>
  <si>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</si>
  <si>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</si>
  <si>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</si>
  <si>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</si>
  <si>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</si>
  <si>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</si>
  <si>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</si>
  <si>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</si>
  <si>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</si>
  <si>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</si>
  <si>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</si>
  <si>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</si>
  <si>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</si>
  <si>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</si>
  <si>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</si>
  <si>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</si>
  <si>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</si>
  <si>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</si>
  <si>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</si>
  <si>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</si>
  <si>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</si>
  <si>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</si>
  <si>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</si>
  <si>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</si>
  <si>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</si>
  <si>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</si>
  <si>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</si>
  <si>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</si>
  <si>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</si>
  <si>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</si>
  <si>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</si>
  <si>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</si>
  <si>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</si>
  <si>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</si>
  <si>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</si>
  <si>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</si>
  <si>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</si>
  <si>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</si>
  <si>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</si>
  <si>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</si>
  <si>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</si>
  <si>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</si>
  <si>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</si>
  <si>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</si>
  <si>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</si>
  <si>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</si>
  <si>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</si>
  <si>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</si>
  <si>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</si>
  <si>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</si>
  <si>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</si>
  <si>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</si>
  <si>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</si>
  <si>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</si>
  <si>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</si>
  <si>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</si>
  <si>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</si>
  <si>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</si>
  <si>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</si>
  <si>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</si>
  <si>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</si>
  <si>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</si>
  <si>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</si>
  <si>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</si>
  <si>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</si>
  <si>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</si>
  <si>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</si>
  <si>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</si>
  <si>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</si>
  <si>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</si>
  <si>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</si>
  <si>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</si>
  <si>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</si>
  <si>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</si>
  <si>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</si>
  <si>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</si>
  <si>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</si>
  <si>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</si>
  <si>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</si>
  <si>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</si>
  <si>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</si>
  <si>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</si>
  <si>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</si>
  <si>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</si>
  <si>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</si>
  <si>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</si>
  <si>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</si>
  <si>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</si>
  <si>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</si>
  <si>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</si>
  <si>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</si>
  <si>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</si>
  <si>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</si>
  <si>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</si>
  <si>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</si>
  <si>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</si>
  <si>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</si>
  <si>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</si>
  <si>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</si>
  <si>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</si>
  <si>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</si>
  <si>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</si>
  <si>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</si>
  <si>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</si>
  <si>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</si>
  <si>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</si>
  <si>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</si>
  <si>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</si>
  <si>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</si>
  <si>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</si>
  <si>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</si>
  <si>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</si>
  <si>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</si>
  <si>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</si>
  <si>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</si>
  <si>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</si>
  <si>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</si>
  <si>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</si>
  <si>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</si>
  <si>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</si>
  <si>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</si>
  <si>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</si>
  <si>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</si>
  <si>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</si>
  <si>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</si>
  <si>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</si>
  <si>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</si>
  <si>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</si>
  <si>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</si>
  <si>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</si>
  <si>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</si>
  <si>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</si>
  <si>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</si>
  <si>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</si>
  <si>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</si>
  <si>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</si>
  <si>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</si>
  <si>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</si>
  <si>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</si>
  <si>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</si>
  <si>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</si>
  <si>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</si>
  <si>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</si>
  <si>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</si>
  <si>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</si>
  <si>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</si>
  <si>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</si>
  <si>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</si>
  <si>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</si>
  <si>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</si>
  <si>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</si>
  <si>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</si>
  <si>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</si>
  <si>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</si>
  <si>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</si>
  <si>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</si>
  <si>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</si>
  <si>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</si>
  <si>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</si>
  <si>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</si>
  <si>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</si>
  <si>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</si>
  <si>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</si>
  <si>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</si>
  <si>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</si>
  <si>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</si>
  <si>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</si>
  <si>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</si>
  <si>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</si>
  <si>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</si>
  <si>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</si>
  <si>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</si>
  <si>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</si>
  <si>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</si>
  <si>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</si>
  <si>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</si>
  <si>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</si>
  <si>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</si>
  <si>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</si>
  <si>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</si>
  <si>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</si>
  <si>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</si>
  <si>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</si>
  <si>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</si>
  <si>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</si>
  <si>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</si>
  <si>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</si>
  <si>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</si>
  <si>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</si>
  <si>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</si>
  <si>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</si>
  <si>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</si>
  <si>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</si>
  <si>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</si>
  <si>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</si>
  <si>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</si>
  <si>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</si>
  <si>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</si>
  <si>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</si>
  <si>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</si>
  <si>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</si>
  <si>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</si>
  <si>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</si>
  <si>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</si>
  <si>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</si>
  <si>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</si>
  <si>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</si>
  <si>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</si>
  <si>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</si>
  <si>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</si>
  <si>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</si>
  <si>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</si>
  <si>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</si>
  <si>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</si>
  <si>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</si>
  <si>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</si>
  <si>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</si>
  <si>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</si>
  <si>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</si>
  <si>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</si>
  <si>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</si>
  <si>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</si>
  <si>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</si>
  <si>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</si>
  <si>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</si>
  <si>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</si>
  <si>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</si>
  <si>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</si>
  <si>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</si>
  <si>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</si>
  <si>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</si>
  <si>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</si>
  <si>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</si>
  <si>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</si>
  <si>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</si>
  <si>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</si>
  <si>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</si>
  <si>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</si>
  <si>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</si>
  <si>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</si>
  <si>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</si>
  <si>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</si>
  <si>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</si>
  <si>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</si>
  <si>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</si>
  <si>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</si>
  <si>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</si>
  <si>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</si>
  <si>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</si>
  <si>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</si>
  <si>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</si>
  <si>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</si>
  <si>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</si>
  <si>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</si>
  <si>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</si>
  <si>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</si>
  <si>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</si>
  <si>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</si>
  <si>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</si>
  <si>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</si>
  <si>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</si>
  <si>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</si>
  <si>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</si>
  <si>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</si>
  <si>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</si>
  <si>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</si>
  <si>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</si>
  <si>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</si>
  <si>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</si>
  <si>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</si>
  <si>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</si>
  <si>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</si>
  <si>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</si>
  <si>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</si>
  <si>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</si>
  <si>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</si>
  <si>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</si>
  <si>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</si>
  <si>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</si>
  <si>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</si>
  <si>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</si>
  <si>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</si>
  <si>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</si>
  <si>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</si>
  <si>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</si>
  <si>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</si>
  <si>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</si>
  <si>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</si>
  <si>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</si>
  <si>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</si>
  <si>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</si>
  <si>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</si>
  <si>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</si>
  <si>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</si>
  <si>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</si>
  <si>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</si>
  <si>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</si>
  <si>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</si>
  <si>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</si>
  <si>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</si>
  <si>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</si>
  <si>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</si>
  <si>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</si>
  <si>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</si>
  <si>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</si>
  <si>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</si>
  <si>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</si>
  <si>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</si>
  <si>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</si>
  <si>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</si>
  <si>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</si>
  <si>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</si>
  <si>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</si>
  <si>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</si>
  <si>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</si>
  <si>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</si>
  <si>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</si>
  <si>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</si>
  <si>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</si>
  <si>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</si>
  <si>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</si>
  <si>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</si>
  <si>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</si>
  <si>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</si>
  <si>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</si>
  <si>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</si>
  <si>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</si>
  <si>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</si>
  <si>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</si>
  <si>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</si>
  <si>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</si>
  <si>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</si>
  <si>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</si>
  <si>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</si>
  <si>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</si>
  <si>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</si>
  <si>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</si>
  <si>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</si>
  <si>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</si>
  <si>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</si>
  <si>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</si>
  <si>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</si>
  <si>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</si>
  <si>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</si>
  <si>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</si>
  <si>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</si>
  <si>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</si>
  <si>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</si>
  <si>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</si>
  <si>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</si>
  <si>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</si>
  <si>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</si>
  <si>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</si>
  <si>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</si>
  <si>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</si>
  <si>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</si>
  <si>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</si>
  <si>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</si>
  <si>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</si>
  <si>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</si>
  <si>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</si>
  <si>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</si>
  <si>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</si>
  <si>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</si>
  <si>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</si>
  <si>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</si>
  <si>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</si>
  <si>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</si>
  <si>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</si>
  <si>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</si>
  <si>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</si>
  <si>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</si>
  <si>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</si>
  <si>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</si>
  <si>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</si>
  <si>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</si>
  <si>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</si>
  <si>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</si>
  <si>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</si>
  <si>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</si>
  <si>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</si>
  <si>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</si>
  <si>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</si>
  <si>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</si>
  <si>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</si>
  <si>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</si>
  <si>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</si>
  <si>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</si>
  <si>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</si>
  <si>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</si>
  <si>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</si>
  <si>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</si>
  <si>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</si>
  <si>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</si>
  <si>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</si>
  <si>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</si>
  <si>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</si>
  <si>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</si>
  <si>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</si>
  <si>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</si>
  <si>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</si>
  <si>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</si>
  <si>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</si>
  <si>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</si>
  <si>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</si>
  <si>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</si>
  <si>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</si>
  <si>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</si>
  <si>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</si>
  <si>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</si>
  <si>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</si>
  <si>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</si>
  <si>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</si>
  <si>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</si>
  <si>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</si>
  <si>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</si>
  <si>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</si>
  <si>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</si>
  <si>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</si>
  <si>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</si>
  <si>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</si>
  <si>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</si>
  <si>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</si>
  <si>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</si>
  <si>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</si>
  <si>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</si>
  <si>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</si>
  <si>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</si>
  <si>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</si>
  <si>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</si>
  <si>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</si>
  <si>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</si>
  <si>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</si>
  <si>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</si>
  <si>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</si>
  <si>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</si>
  <si>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</si>
  <si>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</si>
  <si>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</si>
  <si>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</si>
  <si>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</si>
  <si>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</si>
  <si>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</si>
  <si>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</si>
  <si>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</si>
  <si>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</si>
  <si>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</si>
  <si>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</si>
  <si>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</si>
  <si>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</si>
  <si>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</si>
  <si>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</si>
  <si>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</si>
  <si>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</si>
  <si>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</si>
  <si>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</si>
  <si>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</si>
  <si>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</si>
  <si>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</si>
  <si>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</si>
  <si>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</si>
  <si>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</si>
  <si>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</si>
  <si>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</si>
  <si>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</si>
  <si>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</si>
  <si>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</si>
  <si>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</si>
  <si>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</si>
  <si>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</si>
  <si>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</si>
  <si>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</si>
  <si>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</si>
  <si>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</si>
  <si>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</si>
  <si>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</si>
  <si>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</si>
  <si>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</si>
  <si>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</si>
  <si>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</si>
  <si>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</si>
  <si>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</si>
  <si>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</si>
  <si>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</si>
  <si>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</si>
  <si>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</si>
  <si>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</si>
  <si>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</si>
  <si>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</si>
  <si>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</si>
  <si>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</si>
  <si>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</si>
  <si>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</si>
  <si>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</si>
  <si>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</si>
  <si>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</si>
  <si>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</si>
  <si>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</si>
  <si>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</si>
  <si>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</si>
  <si>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</si>
  <si>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</si>
  <si>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</si>
  <si>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</si>
  <si>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</si>
  <si>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</si>
  <si>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</si>
  <si>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</si>
  <si>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</si>
  <si>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</si>
  <si>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</si>
  <si>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</si>
  <si>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</si>
  <si>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</si>
  <si>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</si>
  <si>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</si>
  <si>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</si>
  <si>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</si>
  <si>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</si>
  <si>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</si>
  <si>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</si>
  <si>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</si>
  <si>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</si>
  <si>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</si>
  <si>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</si>
  <si>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</si>
  <si>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</si>
  <si>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</si>
  <si>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</si>
  <si>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</si>
  <si>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</si>
  <si>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</si>
  <si>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</si>
  <si>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</si>
  <si>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</si>
  <si>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</si>
  <si>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</si>
  <si>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</si>
  <si>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</si>
  <si>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</si>
  <si>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</si>
  <si>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</si>
  <si>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</si>
  <si>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</si>
  <si>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</si>
  <si>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</si>
  <si>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</si>
  <si>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</si>
  <si>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</si>
  <si>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</si>
  <si>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</si>
  <si>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</si>
  <si>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</si>
  <si>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</si>
  <si>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</si>
  <si>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</si>
  <si>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</si>
  <si>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</si>
  <si>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</si>
  <si>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</si>
  <si>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</si>
  <si>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</si>
  <si>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</si>
  <si>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</si>
  <si>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</si>
  <si>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</si>
  <si>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</si>
  <si>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</si>
  <si>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</si>
  <si>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</si>
  <si>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</si>
  <si>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</si>
  <si>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</si>
  <si>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</si>
  <si>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</si>
  <si>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</si>
  <si>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</si>
  <si>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</si>
  <si>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</si>
  <si>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</si>
  <si>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</si>
  <si>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</si>
  <si>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</si>
  <si>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</si>
  <si>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</si>
  <si>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</si>
  <si>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</si>
  <si>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</si>
  <si>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</si>
  <si>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</si>
  <si>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</si>
  <si>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</si>
  <si>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</si>
  <si>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</si>
  <si>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</si>
  <si>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</si>
  <si>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</si>
  <si>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</si>
  <si>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</si>
  <si>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</si>
  <si>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</si>
  <si>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</si>
  <si>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</si>
  <si>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</si>
  <si>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</si>
  <si>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</si>
  <si>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</si>
  <si>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</si>
  <si>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</si>
  <si>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</si>
  <si>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</si>
  <si>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</si>
  <si>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</si>
  <si>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</si>
  <si>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</si>
  <si>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</si>
  <si>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</si>
  <si>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</si>
  <si>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</si>
  <si>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</si>
  <si>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</si>
  <si>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</si>
  <si>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</si>
  <si>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</si>
  <si>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</si>
  <si>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</si>
  <si>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</si>
  <si>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</si>
  <si>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</si>
  <si>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</si>
  <si>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</si>
  <si>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</si>
  <si>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</si>
  <si>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</si>
  <si>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</si>
  <si>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</si>
  <si>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</si>
  <si>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</si>
  <si>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</si>
  <si>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</si>
  <si>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</si>
  <si>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</si>
  <si>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</si>
  <si>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</si>
  <si>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</si>
  <si>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</si>
  <si>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</si>
  <si>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</si>
  <si>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</si>
  <si>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</si>
  <si>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</si>
  <si>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</si>
  <si>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</si>
  <si>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</si>
  <si>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</si>
  <si>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</si>
  <si>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</si>
  <si>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</si>
  <si>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</si>
  <si>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</si>
  <si>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</si>
  <si>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</si>
  <si>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</si>
  <si>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</si>
  <si>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</si>
  <si>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</si>
  <si>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</si>
  <si>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</si>
  <si>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</si>
  <si>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</si>
  <si>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</si>
  <si>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</si>
  <si>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</si>
  <si>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</si>
  <si>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</si>
  <si>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</si>
  <si>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</si>
  <si>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</si>
  <si>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</si>
  <si>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</si>
  <si>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</si>
  <si>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</si>
  <si>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</si>
  <si>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</si>
  <si>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</si>
  <si>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</si>
  <si>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</si>
  <si>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</si>
  <si>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</si>
  <si>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</si>
  <si>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</si>
  <si>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</si>
  <si>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</si>
  <si>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</si>
  <si>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</si>
  <si>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</si>
  <si>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</si>
  <si>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</si>
  <si>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</si>
  <si>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</si>
  <si>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</si>
  <si>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</si>
  <si>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</si>
  <si>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</si>
  <si>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</si>
  <si>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</si>
  <si>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</si>
  <si>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</si>
  <si>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</si>
  <si>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</si>
  <si>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</si>
  <si>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</si>
  <si>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</si>
  <si>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</si>
  <si>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</si>
  <si>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</si>
  <si>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</si>
  <si>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</si>
  <si>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</si>
  <si>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</si>
  <si>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</si>
  <si>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</si>
  <si>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</si>
  <si>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</si>
  <si>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</si>
  <si>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</si>
  <si>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</si>
  <si>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</si>
  <si>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</si>
  <si>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</si>
  <si>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</si>
  <si>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</si>
  <si>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</si>
  <si>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</si>
  <si>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</si>
  <si>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</si>
  <si>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</si>
  <si>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</si>
  <si>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</si>
  <si>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</si>
  <si>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</si>
  <si>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</si>
  <si>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</si>
  <si>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</si>
  <si>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</si>
  <si>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</si>
  <si>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</si>
  <si>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</si>
  <si>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</si>
  <si>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</si>
  <si>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</si>
  <si>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</si>
  <si>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</si>
  <si>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</si>
  <si>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</si>
  <si>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</si>
  <si>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</si>
  <si>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</si>
  <si>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</si>
  <si>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</si>
  <si>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</si>
  <si>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</si>
  <si>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</si>
  <si>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</si>
  <si>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</si>
  <si>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</si>
  <si>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</si>
  <si>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</si>
  <si>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</si>
  <si>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</si>
  <si>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</si>
  <si>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</si>
  <si>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</si>
  <si>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</si>
  <si>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</si>
  <si>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</si>
  <si>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</si>
  <si>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</si>
  <si>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</si>
  <si>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</si>
  <si>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</si>
  <si>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</si>
  <si>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</si>
  <si>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</si>
  <si>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</si>
  <si>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</si>
  <si>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</si>
  <si>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</si>
  <si>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</si>
  <si>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</si>
  <si>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</si>
  <si>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</si>
  <si>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</si>
  <si>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</si>
  <si>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</si>
  <si>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</si>
  <si>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</si>
  <si>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</si>
  <si>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</si>
  <si>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</si>
  <si>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</si>
  <si>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</si>
  <si>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</si>
  <si>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</si>
  <si>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</si>
  <si>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</si>
  <si>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</si>
  <si>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</si>
  <si>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</si>
  <si>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</si>
  <si>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</si>
  <si>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</si>
  <si>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</si>
  <si>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</si>
  <si>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</si>
  <si>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</si>
  <si>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</si>
  <si>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</si>
  <si>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</si>
  <si>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</si>
  <si>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</si>
  <si>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</si>
  <si>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</si>
  <si>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</si>
  <si>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</si>
  <si>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</si>
  <si>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</si>
  <si>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</si>
  <si>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</si>
  <si>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</si>
  <si>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</si>
  <si>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</si>
  <si>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</si>
  <si>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</si>
  <si>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</si>
  <si>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</si>
  <si>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</si>
  <si>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</si>
  <si>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</si>
  <si>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</si>
  <si>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</si>
  <si>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</si>
  <si>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</si>
  <si>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</si>
  <si>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</si>
  <si>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</si>
  <si>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</si>
  <si>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</si>
  <si>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</si>
  <si>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</si>
  <si>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</si>
  <si>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</si>
  <si>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</si>
  <si>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</si>
  <si>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</si>
  <si>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</si>
  <si>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</si>
  <si>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</si>
  <si>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</si>
  <si>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</si>
  <si>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</si>
  <si>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</si>
  <si>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</si>
  <si>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</si>
  <si>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</si>
  <si>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</si>
  <si>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</si>
  <si>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</si>
  <si>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</si>
  <si>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</si>
  <si>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</si>
  <si>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</si>
  <si>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</si>
  <si>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</si>
  <si>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</si>
  <si>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</si>
  <si>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</si>
  <si>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</si>
  <si>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</si>
  <si>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</si>
  <si>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</si>
  <si>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</si>
  <si>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</si>
  <si>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</si>
  <si>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</si>
  <si>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</si>
  <si>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</si>
  <si>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</si>
  <si>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</si>
  <si>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</si>
  <si>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</si>
  <si>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</si>
  <si>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</si>
  <si>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</si>
  <si>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</si>
  <si>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</si>
  <si>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</si>
  <si>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</si>
  <si>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</si>
  <si>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</si>
  <si>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</si>
  <si>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</si>
  <si>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</si>
  <si>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</si>
  <si>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</si>
  <si>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</si>
  <si>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</si>
  <si>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</si>
  <si>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</si>
  <si>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</si>
  <si>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</si>
  <si>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</si>
  <si>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</si>
  <si>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</si>
  <si>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</si>
  <si>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</si>
  <si>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</si>
  <si>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</si>
  <si>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</si>
  <si>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</si>
  <si>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</si>
  <si>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</si>
  <si>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</si>
  <si>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</si>
  <si>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</si>
  <si>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</si>
  <si>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</si>
  <si>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</si>
  <si>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</si>
  <si>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</si>
  <si>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</si>
  <si>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</si>
  <si>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</si>
  <si>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</si>
  <si>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</si>
  <si>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</si>
  <si>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</si>
  <si>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</si>
  <si>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</si>
  <si>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</si>
  <si>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</si>
  <si>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</si>
  <si>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</si>
  <si>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</si>
  <si>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</si>
  <si>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</si>
  <si>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</si>
  <si>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</si>
  <si>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</si>
  <si>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</si>
  <si>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</si>
  <si>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</si>
  <si>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</si>
  <si>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</si>
  <si>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</si>
  <si>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</si>
  <si>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</si>
  <si>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</si>
  <si>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</si>
  <si>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</si>
  <si>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</si>
  <si>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</si>
  <si>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</si>
  <si>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</si>
  <si>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</si>
  <si>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</si>
  <si>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</si>
  <si>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</si>
  <si>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</si>
  <si>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</si>
  <si>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</si>
  <si>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</si>
  <si>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</si>
  <si>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</si>
  <si>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</si>
  <si>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</si>
  <si>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</si>
  <si>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</si>
  <si>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</si>
  <si>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</si>
  <si>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</si>
  <si>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</si>
  <si>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</si>
  <si>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</si>
  <si>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</si>
  <si>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</si>
  <si>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</si>
  <si>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</si>
  <si>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</si>
  <si>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</si>
  <si>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</si>
  <si>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</si>
  <si>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</si>
  <si>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</si>
  <si>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</si>
  <si>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</si>
  <si>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</si>
  <si>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</si>
  <si>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</si>
  <si>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</si>
  <si>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</si>
  <si>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</si>
  <si>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</si>
  <si>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</si>
  <si>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</si>
  <si>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</si>
  <si>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</si>
  <si>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</si>
  <si>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</si>
  <si>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</si>
  <si>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</si>
  <si>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</si>
  <si>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</si>
  <si>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</si>
  <si>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</si>
  <si>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</si>
  <si>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</si>
  <si>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</si>
  <si>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</si>
  <si>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</si>
  <si>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</si>
  <si>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</si>
  <si>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</si>
  <si>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</si>
  <si>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</si>
  <si>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</si>
  <si>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</si>
  <si>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</si>
  <si>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</si>
  <si>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</si>
  <si>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</si>
  <si>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</si>
  <si>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</si>
  <si>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</si>
  <si>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</si>
  <si>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</si>
  <si>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</si>
  <si>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</si>
  <si>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</si>
  <si>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</si>
  <si>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</si>
  <si>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</si>
  <si>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</si>
  <si>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</si>
  <si>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</si>
  <si>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</si>
  <si>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</si>
  <si>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</si>
  <si>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</si>
  <si>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</si>
  <si>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</si>
  <si>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</si>
  <si>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</si>
  <si>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</si>
  <si>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</si>
  <si>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</si>
  <si>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</si>
  <si>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</si>
  <si>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</si>
  <si>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</si>
  <si>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</si>
  <si>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</si>
  <si>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</si>
  <si>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</si>
  <si>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</si>
  <si>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</si>
  <si>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</si>
  <si>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</si>
  <si>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</si>
  <si>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</si>
  <si>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</si>
  <si>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</si>
  <si>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</si>
  <si>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</si>
  <si>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</si>
  <si>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</si>
  <si>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</si>
  <si>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</si>
  <si>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</si>
  <si>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</si>
  <si>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</si>
  <si>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</si>
  <si>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</si>
  <si>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</si>
  <si>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</si>
  <si>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</si>
  <si>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</si>
  <si>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</si>
  <si>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</si>
  <si>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</si>
  <si>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</si>
  <si>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</si>
  <si>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</si>
  <si>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</si>
  <si>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</si>
  <si>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</si>
  <si>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</si>
  <si>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</si>
  <si>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</si>
  <si>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</si>
  <si>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</si>
  <si>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</si>
  <si>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</si>
  <si>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</si>
  <si>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</si>
  <si>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</si>
  <si>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</si>
  <si>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</si>
  <si>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</si>
  <si>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</si>
  <si>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</si>
  <si>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</si>
  <si>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</si>
  <si>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</si>
  <si>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</si>
  <si>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</si>
  <si>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</si>
  <si>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</si>
  <si>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</si>
  <si>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</si>
  <si>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</si>
  <si>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</si>
  <si>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</si>
  <si>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</si>
  <si>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</si>
  <si>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</si>
  <si>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</si>
  <si>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</si>
  <si>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</si>
  <si>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</si>
  <si>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</si>
  <si>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</si>
  <si>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</si>
  <si>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</si>
  <si>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</si>
  <si>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</si>
  <si>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</si>
  <si>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</si>
  <si>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</si>
  <si>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</si>
  <si>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</si>
  <si>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</si>
  <si>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</si>
  <si>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</si>
  <si>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</si>
  <si>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</si>
  <si>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</si>
  <si>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</si>
  <si>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</si>
  <si>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</si>
  <si>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</si>
  <si>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</si>
  <si>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</si>
  <si>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</si>
  <si>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</si>
  <si>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</si>
  <si>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</si>
  <si>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</si>
  <si>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</si>
  <si>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</si>
  <si>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</si>
  <si>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</si>
  <si>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</si>
  <si>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</si>
  <si>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</si>
  <si>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</si>
  <si>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</si>
  <si>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</si>
  <si>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</si>
  <si>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</si>
  <si>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</si>
  <si>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</si>
  <si>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</si>
  <si>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</si>
  <si>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</si>
  <si>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</si>
  <si>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</si>
  <si>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</si>
  <si>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</si>
  <si>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</si>
  <si>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</si>
  <si>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</si>
  <si>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</si>
  <si>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</si>
  <si>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</si>
  <si>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</si>
  <si>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</si>
  <si>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</si>
  <si>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</si>
  <si>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</si>
  <si>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</si>
  <si>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</si>
  <si>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</si>
  <si>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</si>
  <si>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</si>
  <si>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</si>
  <si>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</si>
  <si>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</si>
  <si>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</si>
  <si>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</si>
  <si>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</si>
  <si>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</si>
  <si>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</si>
  <si>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</si>
  <si>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</si>
  <si>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</si>
  <si>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</si>
  <si>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</si>
  <si>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</si>
  <si>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</si>
  <si>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</si>
  <si>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</si>
  <si>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</si>
  <si>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</si>
  <si>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</si>
  <si>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</si>
  <si>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</si>
  <si>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</si>
  <si>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</si>
  <si>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</si>
  <si>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</si>
  <si>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</si>
  <si>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</si>
  <si>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</si>
  <si>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</si>
  <si>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</si>
  <si>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</si>
  <si>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</si>
  <si>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</si>
  <si>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</si>
  <si>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</si>
  <si>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</si>
  <si>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</si>
  <si>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</si>
  <si>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</si>
  <si>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</si>
  <si>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</si>
  <si>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</si>
  <si>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</si>
  <si>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</si>
  <si>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</si>
  <si>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</si>
  <si>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</si>
  <si>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</si>
  <si>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</si>
  <si>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</si>
  <si>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</si>
  <si>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</si>
  <si>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</si>
  <si>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</si>
  <si>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</si>
  <si>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</si>
  <si>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</si>
  <si>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</si>
  <si>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</si>
  <si>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</si>
  <si>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</si>
  <si>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</si>
  <si>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</si>
  <si>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</si>
  <si>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</si>
  <si>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</si>
  <si>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</si>
  <si>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</si>
  <si>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</si>
  <si>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</si>
  <si>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</si>
  <si>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</si>
  <si>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</si>
  <si>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</si>
  <si>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</si>
  <si>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</si>
  <si>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</si>
  <si>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</si>
  <si>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</si>
  <si>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</si>
  <si>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</si>
  <si>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</si>
  <si>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</si>
  <si>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</si>
  <si>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</si>
  <si>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</si>
  <si>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</si>
  <si>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</si>
  <si>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</si>
  <si>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</si>
  <si>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</si>
  <si>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</si>
  <si>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</si>
  <si>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</si>
  <si>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</si>
  <si>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</si>
  <si>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</si>
  <si>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</si>
  <si>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</si>
  <si>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</si>
  <si>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</si>
  <si>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</si>
  <si>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</si>
  <si>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</si>
  <si>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</si>
  <si>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</si>
  <si>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</si>
  <si>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</si>
  <si>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</si>
  <si>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</si>
  <si>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</si>
  <si>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</si>
  <si>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</si>
  <si>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</si>
  <si>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</si>
  <si>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</si>
  <si>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</si>
  <si>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</si>
  <si>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</si>
  <si>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</si>
  <si>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</si>
  <si>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</si>
  <si>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</si>
  <si>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</si>
  <si>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</si>
  <si>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</si>
  <si>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</si>
  <si>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</si>
  <si>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</si>
  <si>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</si>
  <si>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</si>
  <si>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</si>
  <si>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</si>
  <si>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</si>
  <si>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</si>
  <si>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</si>
  <si>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</si>
  <si>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</si>
  <si>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</si>
  <si>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</si>
  <si>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</si>
  <si>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</si>
  <si>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</si>
  <si>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</si>
  <si>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</si>
  <si>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</si>
  <si>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</si>
  <si>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</si>
  <si>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</si>
  <si>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</si>
  <si>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</si>
  <si>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</si>
  <si>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</si>
  <si>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</si>
  <si>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</si>
  <si>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</si>
  <si>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</si>
  <si>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</si>
  <si>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</si>
  <si>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</si>
  <si>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</si>
  <si>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</si>
  <si>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</si>
  <si>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</si>
  <si>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</si>
  <si>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</si>
  <si>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</si>
  <si>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</si>
  <si>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</si>
  <si>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</si>
  <si>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</si>
  <si>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</si>
  <si>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</si>
  <si>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</si>
  <si>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</si>
  <si>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</si>
  <si>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</si>
  <si>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</si>
  <si>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</si>
  <si>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</si>
  <si>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</si>
  <si>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</si>
  <si>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</si>
  <si>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</si>
  <si>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</si>
  <si>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</si>
  <si>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</si>
  <si>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</si>
  <si>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</si>
  <si>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</si>
  <si>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</si>
  <si>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</si>
  <si>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</si>
  <si>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</si>
  <si>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</si>
  <si>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</si>
  <si>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</si>
  <si>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</si>
  <si>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</si>
  <si>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</si>
  <si>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</si>
  <si>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</si>
  <si>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</si>
  <si>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</si>
  <si>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</si>
  <si>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</si>
  <si>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</si>
  <si>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</si>
  <si>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</si>
  <si>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</si>
  <si>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</si>
  <si>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</si>
  <si>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</si>
  <si>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</si>
  <si>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</si>
  <si>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</si>
  <si>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</si>
  <si>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</si>
  <si>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</si>
  <si>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</si>
  <si>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</si>
  <si>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</si>
  <si>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</si>
  <si>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</si>
  <si>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</si>
  <si>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</si>
  <si>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</si>
  <si>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</si>
  <si>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</si>
  <si>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</si>
  <si>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</si>
  <si>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</si>
  <si>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</si>
  <si>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</si>
  <si>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</si>
  <si>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</si>
  <si>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</si>
  <si>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</si>
  <si>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</si>
  <si>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</si>
  <si>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</si>
  <si>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</si>
  <si>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</si>
  <si>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</si>
  <si>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</si>
  <si>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</si>
  <si>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</si>
  <si>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</si>
  <si>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</si>
  <si>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</si>
  <si>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</si>
  <si>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</si>
  <si>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</si>
  <si>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</si>
  <si>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</si>
  <si>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</si>
  <si>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</si>
  <si>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</si>
  <si>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</si>
  <si>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</si>
  <si>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</si>
  <si>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</si>
  <si>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</si>
  <si>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</si>
  <si>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</si>
  <si>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</si>
  <si>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</si>
  <si>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</si>
  <si>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</si>
  <si>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</si>
  <si>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</si>
  <si>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</si>
  <si>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</si>
  <si>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</si>
  <si>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</si>
  <si>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</si>
  <si>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</si>
  <si>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</si>
  <si>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</si>
  <si>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</si>
  <si>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</si>
  <si>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</si>
  <si>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</si>
  <si>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</si>
  <si>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</si>
  <si>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</si>
  <si>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</si>
  <si>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</si>
  <si>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</si>
  <si>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</si>
  <si>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</si>
  <si>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</si>
  <si>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</si>
  <si>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</si>
  <si>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</si>
  <si>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</si>
  <si>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</si>
  <si>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</si>
  <si>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</si>
  <si>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</si>
  <si>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</si>
  <si>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</si>
  <si>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</si>
  <si>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</si>
  <si>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</si>
  <si>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</si>
  <si>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</si>
  <si>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</si>
  <si>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</si>
  <si>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</si>
  <si>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</si>
  <si>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</si>
  <si>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</si>
  <si>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</si>
  <si>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</si>
  <si>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</si>
  <si>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</si>
  <si>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</si>
  <si>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</si>
  <si>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</si>
  <si>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</si>
  <si>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</si>
  <si>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</si>
  <si>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</si>
  <si>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</si>
  <si>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</si>
  <si>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</si>
  <si>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</si>
  <si>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</si>
  <si>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</si>
  <si>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</si>
  <si>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</si>
  <si>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</si>
  <si>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</si>
  <si>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</si>
  <si>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</si>
  <si>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</si>
  <si>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</si>
  <si>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</si>
  <si>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</si>
  <si>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</si>
  <si>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</si>
  <si>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</si>
  <si>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</si>
  <si>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</si>
  <si>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</si>
  <si>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</si>
  <si>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</si>
  <si>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</si>
  <si>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</si>
  <si>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</si>
  <si>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</si>
  <si>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</si>
  <si>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</si>
  <si>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</si>
  <si>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</si>
  <si>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</si>
  <si>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</si>
  <si>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</si>
  <si>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</si>
  <si>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</si>
  <si>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</si>
  <si>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</si>
  <si>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</si>
  <si>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</si>
  <si>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</si>
  <si>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</si>
  <si>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</si>
  <si>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</si>
  <si>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</si>
  <si>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</si>
  <si>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</si>
  <si>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</si>
  <si>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</si>
  <si>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</si>
  <si>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</si>
  <si>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</si>
  <si>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</si>
  <si>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</si>
  <si>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</si>
  <si>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</si>
  <si>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</si>
  <si>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</si>
  <si>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</si>
  <si>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</si>
  <si>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</si>
  <si>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</si>
  <si>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</si>
  <si>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</si>
  <si>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</si>
  <si>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</si>
  <si>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</si>
  <si>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</si>
  <si>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</si>
  <si>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</si>
  <si>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</si>
  <si>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</si>
  <si>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</si>
  <si>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</si>
  <si>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</si>
  <si>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</si>
  <si>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</si>
  <si>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</si>
  <si>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</si>
  <si>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</si>
  <si>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</si>
  <si>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</si>
  <si>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</si>
  <si>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</si>
  <si>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</si>
  <si>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</si>
  <si>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</si>
  <si>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</si>
  <si>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</si>
  <si>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</si>
  <si>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</si>
  <si>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</si>
  <si>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</si>
  <si>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</si>
  <si>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</si>
  <si>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</si>
  <si>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</si>
  <si>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</si>
  <si>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</si>
  <si>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</si>
  <si>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</si>
  <si>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</si>
  <si>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</si>
  <si>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</si>
  <si>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</si>
  <si>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</si>
  <si>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</si>
  <si>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</si>
  <si>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</si>
  <si>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</si>
  <si>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</si>
  <si>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</si>
  <si>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</si>
  <si>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</si>
  <si>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</si>
  <si>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</si>
  <si>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</si>
  <si>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</si>
  <si>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</si>
  <si>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</si>
  <si>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</si>
  <si>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</si>
  <si>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</si>
  <si>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</si>
  <si>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</si>
  <si>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</si>
  <si>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</si>
  <si>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</si>
  <si>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</si>
  <si>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</si>
  <si>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</si>
  <si>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</si>
  <si>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</si>
  <si>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</si>
  <si>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</si>
  <si>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</si>
  <si>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</si>
  <si>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</si>
  <si>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</si>
  <si>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</si>
  <si>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</si>
  <si>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</si>
  <si>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</si>
  <si>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</si>
  <si>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</si>
  <si>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</si>
  <si>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</si>
  <si>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</si>
  <si>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</si>
  <si>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</si>
  <si>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</si>
  <si>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</si>
  <si>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</si>
  <si>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</si>
  <si>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</si>
  <si>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</si>
  <si>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</si>
  <si>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</si>
  <si>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</si>
  <si>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</si>
  <si>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</si>
  <si>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</si>
  <si>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</si>
  <si>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</si>
  <si>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</si>
  <si>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</si>
  <si>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</si>
  <si>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</si>
  <si>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</si>
  <si>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</si>
  <si>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</si>
  <si>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</si>
  <si>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</si>
  <si>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</si>
  <si>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</si>
  <si>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</si>
  <si>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</si>
  <si>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</si>
  <si>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</si>
  <si>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</si>
  <si>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</si>
  <si>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</si>
  <si>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</si>
  <si>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</si>
  <si>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</si>
  <si>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</si>
  <si>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</si>
  <si>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</si>
  <si>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</si>
  <si>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</si>
  <si>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</si>
  <si>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</si>
  <si>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</si>
  <si>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</si>
  <si>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</si>
  <si>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</si>
  <si>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</si>
  <si>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</si>
  <si>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</si>
  <si>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</si>
  <si>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</si>
  <si>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</si>
  <si>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</si>
  <si>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</si>
  <si>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</si>
  <si>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</si>
  <si>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</si>
  <si>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</si>
  <si>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</si>
  <si>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</si>
  <si>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</si>
  <si>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</si>
  <si>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</si>
  <si>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</si>
  <si>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</si>
  <si>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</si>
  <si>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</si>
  <si>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</si>
  <si>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</si>
  <si>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</si>
  <si>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</si>
  <si>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</si>
  <si>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</si>
  <si>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</si>
  <si>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</si>
  <si>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</si>
  <si>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</si>
  <si>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</si>
  <si>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</si>
  <si>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</si>
  <si>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</si>
  <si>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</si>
  <si>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</si>
  <si>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</si>
  <si>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</si>
  <si>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</si>
  <si>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</si>
  <si>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</si>
  <si>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</si>
  <si>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</si>
  <si>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</si>
  <si>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</si>
  <si>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</si>
  <si>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</si>
  <si>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</si>
  <si>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</si>
  <si>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</si>
  <si>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</si>
  <si>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</si>
  <si>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</si>
  <si>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</si>
  <si>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</si>
  <si>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</si>
  <si>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</si>
  <si>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</si>
  <si>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</si>
  <si>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</si>
  <si>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</si>
  <si>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</si>
  <si>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</si>
  <si>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</si>
  <si>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</si>
  <si>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</si>
  <si>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</si>
  <si>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</si>
  <si>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</si>
  <si>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</si>
  <si>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</si>
  <si>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</si>
  <si>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</si>
  <si>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</si>
  <si>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</si>
  <si>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</si>
  <si>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</si>
  <si>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</si>
  <si>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</si>
  <si>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</si>
  <si>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</si>
  <si>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</si>
  <si>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</si>
  <si>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</si>
  <si>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</si>
  <si>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</si>
  <si>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</si>
  <si>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</si>
  <si>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</si>
  <si>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</si>
  <si>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</si>
  <si>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</si>
  <si>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</si>
  <si>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</si>
  <si>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</si>
  <si>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</si>
  <si>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</si>
  <si>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</si>
  <si>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</si>
  <si>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</si>
  <si>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</si>
  <si>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</si>
  <si>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</si>
  <si>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</si>
  <si>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</si>
  <si>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</si>
  <si>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</si>
  <si>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</si>
  <si>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</si>
  <si>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</si>
  <si>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</si>
  <si>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</si>
  <si>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</si>
  <si>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</si>
  <si>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</si>
  <si>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</si>
  <si>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</si>
  <si>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</si>
  <si>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</si>
  <si>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</si>
  <si>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</si>
  <si>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</si>
  <si>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</si>
  <si>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</si>
  <si>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</si>
  <si>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</si>
  <si>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</si>
  <si>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</si>
  <si>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</si>
  <si>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</si>
  <si>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</si>
  <si>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</si>
  <si>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</si>
  <si>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</si>
  <si>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</si>
  <si>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</si>
  <si>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</si>
  <si>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</si>
  <si>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</si>
  <si>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</si>
  <si>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</si>
  <si>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</si>
  <si>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</si>
  <si>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</si>
  <si>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</si>
  <si>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</si>
  <si>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</si>
  <si>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</si>
  <si>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</si>
  <si>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</si>
  <si>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</si>
  <si>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</si>
  <si>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</si>
  <si>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</si>
  <si>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</si>
  <si>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</si>
  <si>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</si>
  <si>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</si>
  <si>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</si>
  <si>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</si>
  <si>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</si>
  <si>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</si>
  <si>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</si>
  <si>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</si>
  <si>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</si>
  <si>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</si>
  <si>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</si>
  <si>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</si>
  <si>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</si>
  <si>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</si>
  <si>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</si>
  <si>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</si>
  <si>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</si>
  <si>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</si>
  <si>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</si>
  <si>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</si>
  <si>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</si>
  <si>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</si>
  <si>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</si>
  <si>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</si>
  <si>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</si>
  <si>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</si>
  <si>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</si>
  <si>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</si>
  <si>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</si>
  <si>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</si>
  <si>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</si>
  <si>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</si>
  <si>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</si>
  <si>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</si>
  <si>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</si>
  <si>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</si>
  <si>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</si>
  <si>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</si>
  <si>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</si>
  <si>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</si>
  <si>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</si>
  <si>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</si>
  <si>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</si>
  <si>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</si>
  <si>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</si>
  <si>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</si>
  <si>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</si>
  <si>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</si>
  <si>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</si>
  <si>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</si>
  <si>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</si>
  <si>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</si>
  <si>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</si>
  <si>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</si>
  <si>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</si>
  <si>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</si>
  <si>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</si>
  <si>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</si>
  <si>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</si>
  <si>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</si>
  <si>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</si>
  <si>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</si>
  <si>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</si>
  <si>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</si>
  <si>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</si>
  <si>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</si>
  <si>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</si>
  <si>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</si>
  <si>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</si>
  <si>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</si>
  <si>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</si>
  <si>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</si>
  <si>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</si>
  <si>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</si>
  <si>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</si>
  <si>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</si>
  <si>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</si>
  <si>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</si>
  <si>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</si>
  <si>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</si>
  <si>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</si>
  <si>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</si>
  <si>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</si>
  <si>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</si>
  <si>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</si>
  <si>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</si>
  <si>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</si>
  <si>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</si>
  <si>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</si>
  <si>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</si>
  <si>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</si>
  <si>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</si>
  <si>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</si>
  <si>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</si>
  <si>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</si>
  <si>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</si>
  <si>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</si>
  <si>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</si>
  <si>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</si>
  <si>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</si>
  <si>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</si>
  <si>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</si>
  <si>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</si>
  <si>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</si>
  <si>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</si>
  <si>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</si>
  <si>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</si>
  <si>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</si>
  <si>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</si>
  <si>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</si>
  <si>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</si>
  <si>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</si>
  <si>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</si>
  <si>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</si>
  <si>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</si>
  <si>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</si>
  <si>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</si>
  <si>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</si>
  <si>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</si>
  <si>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</si>
  <si>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</si>
  <si>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</si>
  <si>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</si>
  <si>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</si>
  <si>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</si>
  <si>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</si>
  <si>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</si>
  <si>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</si>
  <si>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</si>
  <si>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</si>
  <si>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</si>
  <si>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</si>
  <si>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</si>
  <si>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</si>
  <si>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</si>
  <si>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</si>
  <si>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</si>
  <si>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</si>
  <si>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</si>
  <si>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</si>
  <si>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</si>
  <si>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</si>
  <si>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</si>
  <si>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</si>
  <si>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</si>
  <si>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</si>
  <si>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</si>
  <si>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</si>
  <si>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</si>
  <si>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</si>
  <si>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</si>
  <si>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</si>
  <si>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</si>
  <si>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</si>
  <si>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</si>
  <si>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</si>
  <si>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</si>
  <si>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</si>
  <si>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</si>
  <si>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</si>
  <si>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</si>
  <si>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</si>
  <si>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</si>
  <si>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</si>
  <si>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</si>
  <si>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</si>
  <si>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</si>
  <si>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</si>
  <si>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</si>
  <si>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</si>
  <si>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</si>
  <si>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</si>
  <si>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</si>
  <si>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</si>
  <si>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</si>
  <si>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</si>
  <si>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</si>
  <si>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</si>
  <si>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</si>
  <si>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</si>
  <si>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</si>
  <si>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</si>
  <si>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</si>
  <si>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</si>
  <si>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</si>
  <si>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</si>
  <si>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</si>
  <si>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</si>
  <si>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</si>
  <si>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</si>
  <si>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</si>
  <si>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</si>
  <si>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</si>
  <si>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</si>
  <si>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</si>
  <si>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</si>
  <si>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</si>
  <si>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</si>
  <si>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</si>
  <si>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</si>
  <si>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</si>
  <si>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</si>
  <si>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</si>
  <si>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</si>
  <si>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</si>
  <si>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</si>
  <si>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</si>
  <si>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</si>
  <si>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</si>
  <si>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</si>
  <si>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</si>
  <si>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</si>
  <si>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</si>
  <si>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</si>
  <si>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</si>
  <si>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</si>
  <si>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</si>
  <si>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</si>
  <si>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</si>
  <si>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</si>
  <si>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</si>
  <si>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</si>
  <si>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</si>
  <si>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</si>
  <si>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</si>
  <si>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</si>
  <si>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</si>
  <si>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</si>
  <si>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</si>
  <si>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</si>
  <si>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</si>
  <si>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</si>
  <si>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</si>
  <si>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</si>
  <si>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</si>
  <si>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</si>
  <si>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</si>
  <si>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</si>
  <si>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</si>
  <si>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</si>
  <si>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</si>
  <si>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</si>
  <si>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</si>
  <si>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</si>
  <si>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</si>
  <si>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</si>
  <si>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</si>
  <si>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</si>
  <si>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</si>
  <si>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</si>
  <si>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</si>
  <si>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</si>
  <si>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</si>
  <si>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</si>
  <si>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</si>
  <si>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</si>
  <si>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</si>
  <si>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</si>
  <si>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</si>
  <si>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</si>
  <si>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</si>
  <si>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</si>
  <si>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</si>
  <si>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</si>
  <si>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</si>
  <si>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</si>
  <si>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</si>
  <si>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</si>
  <si>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</si>
  <si>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</si>
  <si>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</si>
  <si>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</si>
  <si>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</si>
  <si>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</si>
  <si>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</si>
  <si>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</si>
  <si>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</si>
  <si>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</si>
  <si>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</si>
  <si>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</si>
  <si>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</si>
  <si>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</si>
  <si>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</si>
  <si>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</si>
  <si>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</si>
  <si>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</si>
  <si>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</si>
  <si>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</si>
  <si>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</si>
  <si>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</si>
  <si>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</si>
  <si>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</si>
  <si>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</si>
  <si>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</si>
  <si>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</si>
  <si>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</si>
  <si>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</si>
  <si>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</si>
  <si>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</si>
  <si>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</si>
  <si>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</si>
  <si>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</si>
  <si>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</si>
  <si>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</si>
  <si>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</si>
  <si>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</si>
  <si>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</si>
  <si>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</si>
  <si>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</si>
  <si>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</si>
  <si>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</si>
  <si>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</si>
  <si>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</si>
  <si>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</si>
  <si>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</si>
  <si>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</si>
  <si>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</si>
  <si>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</si>
  <si>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</si>
  <si>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</si>
  <si>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</si>
  <si>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</si>
  <si>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</si>
  <si>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</si>
  <si>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</si>
  <si>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</si>
  <si>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</si>
  <si>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</si>
  <si>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</si>
  <si>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</si>
  <si>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</si>
  <si>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</si>
  <si>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</si>
  <si>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</si>
  <si>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</si>
  <si>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</si>
  <si>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</si>
  <si>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</si>
  <si>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</si>
  <si>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</si>
  <si>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</si>
  <si>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</si>
  <si>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</si>
  <si>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</si>
  <si>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</si>
  <si>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</si>
  <si>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</si>
  <si>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</si>
  <si>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</si>
  <si>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</si>
  <si>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</si>
  <si>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</si>
  <si>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</si>
  <si>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</si>
  <si>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</si>
  <si>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</si>
  <si>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</si>
  <si>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</si>
  <si>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</si>
  <si>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</si>
  <si>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</si>
  <si>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</si>
  <si>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</si>
  <si>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</si>
  <si>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</si>
  <si>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</si>
  <si>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</si>
  <si>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</si>
  <si>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</si>
  <si>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</si>
  <si>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</si>
  <si>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</si>
  <si>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</si>
  <si>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</si>
  <si>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</si>
  <si>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</si>
  <si>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</si>
  <si>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</si>
  <si>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</si>
  <si>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</si>
  <si>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</si>
  <si>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</si>
  <si>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</si>
  <si>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</si>
  <si>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</si>
  <si>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</si>
  <si>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</si>
  <si>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</si>
  <si>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</si>
  <si>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</si>
  <si>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</si>
  <si>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</si>
  <si>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</si>
  <si>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</si>
  <si>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</si>
  <si>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</si>
  <si>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</si>
  <si>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</si>
  <si>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</si>
  <si>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</si>
  <si>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</si>
  <si>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</si>
  <si>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</si>
  <si>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</si>
  <si>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</si>
  <si>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</si>
  <si>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</si>
  <si>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</si>
  <si>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</si>
  <si>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</si>
  <si>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</si>
  <si>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</si>
  <si>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</si>
  <si>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</si>
  <si>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</si>
  <si>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</si>
  <si>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</si>
  <si>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</si>
  <si>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</si>
  <si>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</si>
  <si>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</si>
  <si>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</si>
  <si>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</si>
  <si>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</si>
  <si>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</si>
  <si>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</si>
  <si>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</si>
  <si>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</si>
  <si>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</si>
  <si>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</si>
  <si>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</si>
  <si>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</si>
  <si>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</si>
  <si>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</si>
  <si>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</si>
  <si>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</si>
  <si>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</si>
  <si>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</si>
  <si>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</si>
  <si>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</si>
  <si>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</si>
  <si>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</si>
  <si>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</si>
  <si>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</si>
  <si>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</si>
  <si>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</si>
  <si>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</si>
  <si>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</si>
  <si>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</si>
  <si>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</si>
  <si>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</si>
  <si>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</si>
  <si>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</si>
  <si>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</si>
  <si>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</si>
  <si>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</si>
  <si>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</si>
  <si>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</si>
  <si>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</si>
  <si>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</si>
  <si>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</si>
  <si>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</si>
  <si>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</si>
  <si>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</si>
  <si>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</si>
  <si>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</si>
  <si>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</si>
  <si>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</si>
  <si>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</si>
  <si>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</si>
  <si>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</si>
  <si>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</si>
  <si>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</si>
  <si>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</si>
  <si>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</si>
  <si>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</si>
  <si>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</si>
  <si>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</si>
  <si>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</si>
  <si>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</si>
  <si>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</si>
  <si>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</si>
  <si>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</si>
  <si>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</si>
  <si>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</si>
  <si>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</si>
  <si>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</si>
  <si>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</si>
  <si>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</si>
  <si>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</si>
  <si>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</si>
  <si>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</si>
  <si>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</si>
  <si>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</si>
  <si>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</si>
  <si>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</si>
  <si>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</si>
  <si>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</si>
  <si>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</si>
  <si>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</si>
  <si>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</si>
  <si>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</si>
  <si>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</si>
  <si>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</si>
  <si>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</si>
  <si>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</si>
  <si>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</si>
  <si>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</si>
  <si>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</si>
  <si>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</si>
  <si>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</si>
  <si>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</si>
  <si>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</si>
  <si>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</si>
  <si>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</si>
  <si>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</si>
  <si>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</si>
  <si>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</si>
  <si>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</si>
  <si>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</si>
  <si>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</si>
  <si>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</si>
  <si>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</si>
  <si>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</si>
  <si>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</si>
  <si>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</si>
  <si>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</si>
  <si>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</si>
  <si>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</si>
  <si>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</si>
  <si>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</si>
  <si>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</si>
  <si>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</si>
  <si>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</si>
  <si>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</si>
  <si>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</si>
  <si>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</si>
  <si>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</si>
  <si>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</si>
  <si>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</si>
  <si>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</si>
  <si>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</si>
  <si>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</si>
  <si>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</si>
  <si>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</si>
  <si>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</si>
  <si>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</si>
  <si>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</si>
  <si>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</si>
  <si>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</si>
  <si>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</si>
  <si>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</si>
  <si>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</si>
  <si>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</si>
  <si>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</si>
  <si>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</si>
  <si>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</si>
  <si>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</si>
  <si>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</si>
  <si>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</si>
  <si>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</si>
  <si>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</si>
  <si>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</si>
  <si>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</si>
  <si>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</si>
  <si>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</si>
  <si>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</si>
  <si>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</si>
  <si>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</si>
  <si>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</si>
  <si>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</si>
  <si>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</si>
  <si>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</si>
  <si>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</si>
  <si>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</si>
  <si>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</si>
  <si>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</si>
  <si>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</si>
  <si>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</si>
  <si>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</si>
  <si>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</si>
  <si>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</si>
  <si>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</si>
  <si>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</si>
  <si>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</si>
  <si>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</si>
  <si>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</si>
  <si>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</si>
  <si>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</si>
  <si>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</si>
  <si>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</si>
  <si>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</si>
  <si>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</si>
  <si>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</si>
  <si>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</si>
  <si>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</si>
  <si>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</si>
  <si>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</si>
  <si>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</si>
  <si>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</si>
  <si>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</si>
  <si>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</si>
  <si>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</si>
  <si>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</si>
  <si>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</si>
  <si>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</si>
  <si>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</si>
  <si>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</si>
  <si>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</si>
  <si>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</si>
  <si>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</si>
  <si>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</si>
  <si>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</si>
  <si>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</si>
  <si>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</si>
  <si>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</si>
  <si>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</si>
  <si>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</si>
  <si>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</si>
  <si>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</si>
  <si>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</si>
  <si>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</si>
  <si>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</si>
  <si>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</si>
  <si>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</si>
  <si>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</si>
  <si>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</si>
  <si>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</si>
  <si>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</si>
  <si>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</si>
  <si>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</si>
  <si>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</si>
  <si>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</si>
  <si>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</si>
  <si>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</si>
  <si>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</si>
  <si>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</si>
  <si>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</si>
  <si>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</si>
  <si>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</si>
  <si>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</si>
  <si>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</si>
  <si>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</si>
  <si>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</si>
  <si>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</si>
  <si>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</si>
  <si>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</si>
  <si>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</si>
  <si>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</si>
  <si>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</si>
  <si>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</si>
  <si>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</si>
  <si>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</si>
  <si>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</si>
  <si>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</si>
  <si>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</si>
  <si>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</si>
  <si>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</si>
  <si>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</si>
  <si>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</si>
  <si>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</si>
  <si>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</si>
  <si>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</si>
  <si>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</si>
  <si>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</si>
  <si>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</si>
  <si>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</si>
  <si>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</si>
  <si>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</si>
  <si>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</si>
  <si>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</si>
  <si>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</si>
  <si>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</si>
  <si>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</si>
  <si>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</si>
  <si>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</si>
  <si>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</si>
  <si>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</si>
  <si>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</si>
  <si>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</si>
  <si>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</si>
  <si>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</si>
  <si>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</si>
  <si>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</si>
  <si>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</si>
  <si>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</si>
  <si>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</si>
  <si>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</si>
  <si>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</si>
  <si>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</si>
  <si>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</si>
  <si>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</si>
  <si>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</si>
  <si>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</si>
  <si>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</si>
  <si>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</si>
  <si>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</si>
  <si>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</si>
  <si>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</si>
  <si>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</si>
  <si>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</si>
  <si>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</si>
  <si>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</si>
  <si>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</si>
  <si>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</si>
  <si>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</si>
  <si>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</si>
  <si>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</si>
  <si>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</si>
  <si>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</si>
  <si>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</si>
  <si>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</si>
  <si>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</si>
  <si>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</si>
  <si>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</si>
  <si>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</si>
  <si>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</si>
  <si>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</si>
  <si>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</si>
  <si>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</si>
  <si>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</si>
  <si>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</si>
  <si>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</si>
  <si>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</si>
  <si>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</si>
  <si>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</si>
  <si>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</si>
  <si>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</si>
  <si>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</si>
  <si>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</si>
  <si>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</si>
  <si>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</si>
  <si>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</si>
  <si>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</si>
  <si>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</si>
  <si>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</si>
  <si>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</si>
  <si>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</si>
  <si>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</si>
  <si>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</si>
  <si>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</si>
  <si>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</si>
  <si>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</si>
  <si>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</si>
  <si>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</si>
  <si>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</si>
  <si>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</si>
  <si>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</si>
  <si>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</si>
  <si>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</si>
  <si>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</si>
  <si>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</si>
  <si>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</si>
  <si>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</si>
  <si>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</si>
  <si>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</si>
  <si>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</si>
  <si>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</si>
  <si>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</si>
  <si>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</si>
  <si>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</si>
  <si>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</si>
  <si>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</si>
  <si>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</si>
  <si>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</si>
  <si>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</si>
  <si>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</si>
  <si>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</si>
  <si>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</si>
  <si>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</si>
  <si>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</si>
  <si>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</si>
  <si>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</si>
  <si>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</si>
  <si>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</si>
  <si>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</si>
  <si>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</si>
  <si>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</si>
  <si>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</si>
  <si>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</si>
  <si>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</si>
  <si>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</si>
  <si>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</si>
  <si>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</si>
  <si>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</si>
  <si>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</si>
  <si>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</si>
  <si>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</si>
  <si>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</si>
  <si>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</si>
  <si>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</si>
  <si>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</si>
  <si>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</si>
  <si>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</si>
  <si>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</si>
  <si>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</si>
  <si>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</si>
  <si>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</si>
  <si>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</si>
  <si>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</si>
  <si>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</si>
  <si>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</si>
  <si>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</si>
  <si>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</si>
  <si>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</si>
  <si>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</si>
  <si>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</si>
  <si>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</si>
  <si>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</si>
  <si>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</si>
  <si>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</si>
  <si>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</si>
  <si>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</si>
  <si>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</si>
  <si>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</si>
  <si>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</si>
  <si>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</si>
  <si>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</si>
  <si>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</si>
  <si>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</si>
  <si>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</si>
  <si>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</si>
  <si>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</si>
  <si>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</si>
  <si>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</si>
  <si>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</si>
  <si>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</si>
  <si>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</si>
  <si>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</si>
  <si>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</si>
  <si>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</si>
  <si>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</si>
  <si>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</si>
  <si>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</si>
  <si>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</si>
  <si>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</si>
  <si>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</si>
  <si>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</si>
  <si>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</si>
  <si>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</si>
  <si>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</si>
  <si>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</si>
  <si>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</si>
  <si>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</si>
  <si>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</si>
  <si>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</si>
  <si>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</si>
  <si>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</si>
  <si>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</si>
  <si>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</si>
  <si>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</si>
  <si>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</si>
  <si>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</si>
  <si>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</si>
  <si>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</si>
  <si>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</si>
  <si>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</si>
  <si>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</si>
  <si>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</si>
  <si>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</si>
  <si>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</si>
  <si>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</si>
  <si>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</si>
  <si>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</si>
  <si>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</si>
  <si>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</si>
  <si>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</si>
  <si>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</si>
  <si>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</si>
  <si>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</si>
  <si>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</si>
  <si>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</si>
  <si>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</si>
  <si>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</si>
  <si>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</si>
  <si>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</si>
  <si>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</si>
  <si>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</si>
  <si>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</si>
  <si>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</si>
  <si>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</si>
  <si>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</si>
  <si>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</si>
  <si>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</si>
  <si>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</si>
  <si>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</si>
  <si>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</si>
  <si>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</si>
  <si>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</si>
  <si>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</si>
  <si>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</si>
  <si>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</si>
  <si>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</si>
  <si>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</si>
  <si>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</si>
  <si>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</si>
  <si>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</si>
  <si>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</si>
  <si>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</si>
  <si>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</si>
  <si>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</si>
  <si>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</si>
  <si>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</si>
  <si>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</si>
  <si>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</si>
  <si>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</si>
  <si>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</si>
  <si>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</si>
  <si>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</si>
  <si>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</si>
  <si>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</si>
  <si>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</si>
  <si>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</si>
  <si>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</si>
  <si>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</si>
  <si>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</si>
  <si>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</si>
  <si>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</si>
  <si>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</si>
  <si>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</si>
  <si>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</si>
  <si>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</si>
  <si>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</si>
  <si>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</si>
  <si>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</si>
  <si>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</si>
  <si>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</si>
  <si>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</si>
  <si>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</si>
  <si>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</si>
  <si>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</si>
  <si>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</si>
  <si>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</si>
  <si>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</si>
  <si>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</si>
  <si>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</si>
  <si>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</si>
  <si>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</si>
  <si>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</si>
  <si>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</si>
  <si>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</si>
  <si>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</si>
  <si>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</si>
  <si>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</si>
  <si>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</si>
  <si>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</si>
  <si>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</si>
  <si>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</si>
  <si>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</si>
  <si>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</si>
  <si>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</si>
  <si>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</si>
  <si>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</si>
  <si>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</si>
  <si>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</si>
  <si>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</si>
  <si>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</si>
  <si>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</si>
  <si>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</si>
  <si>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</si>
  <si>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</si>
  <si>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</si>
  <si>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</si>
  <si>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</si>
  <si>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</si>
  <si>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</si>
  <si>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</si>
  <si>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</si>
  <si>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</si>
  <si>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</si>
  <si>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</si>
  <si>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</si>
  <si>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</si>
  <si>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</si>
  <si>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</si>
  <si>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</si>
  <si>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</si>
  <si>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</si>
  <si>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</si>
  <si>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</si>
  <si>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</si>
  <si>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</si>
  <si>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</si>
  <si>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</si>
  <si>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</si>
  <si>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</si>
  <si>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</si>
  <si>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</si>
  <si>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</si>
  <si>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</si>
  <si>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</si>
  <si>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</si>
  <si>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</si>
  <si>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</si>
  <si>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</si>
  <si>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</si>
  <si>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</si>
  <si>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</si>
  <si>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</si>
  <si>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</si>
  <si>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</si>
  <si>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</si>
  <si>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</si>
  <si>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</si>
  <si>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</si>
  <si>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</si>
  <si>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</si>
  <si>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</si>
  <si>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</si>
  <si>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</si>
  <si>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</si>
  <si>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</si>
  <si>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</si>
  <si>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</si>
  <si>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</si>
  <si>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</si>
  <si>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</si>
  <si>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</si>
  <si>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</si>
  <si>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</si>
  <si>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</si>
  <si>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</si>
  <si>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</si>
  <si>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</si>
  <si>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</si>
  <si>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</si>
  <si>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</si>
  <si>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</si>
  <si>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</si>
  <si>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</si>
  <si>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</si>
  <si>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</si>
  <si>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</si>
  <si>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</si>
  <si>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</si>
  <si>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</si>
  <si>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</si>
  <si>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</si>
  <si>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</si>
  <si>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</si>
  <si>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</si>
  <si>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</si>
  <si>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</si>
  <si>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</si>
  <si>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</si>
  <si>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</si>
  <si>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</si>
  <si>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</si>
  <si>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</si>
  <si>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</si>
  <si>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</si>
  <si>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</si>
  <si>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</si>
  <si>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</si>
  <si>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</si>
  <si>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</si>
  <si>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</si>
  <si>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</si>
  <si>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</si>
  <si>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</si>
  <si>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</si>
  <si>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</si>
  <si>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</si>
  <si>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</si>
  <si>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</si>
  <si>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</si>
  <si>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</si>
  <si>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</si>
  <si>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</si>
  <si>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</si>
  <si>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</si>
  <si>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</si>
  <si>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</si>
  <si>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</si>
  <si>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</si>
  <si>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</si>
  <si>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</si>
  <si>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</si>
  <si>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</si>
  <si>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</si>
  <si>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</si>
  <si>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</si>
  <si>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</si>
  <si>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</si>
  <si>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</si>
  <si>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</si>
  <si>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</si>
  <si>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</si>
  <si>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</si>
  <si>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</si>
  <si>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</si>
  <si>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</si>
  <si>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</si>
  <si>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</si>
  <si>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</si>
  <si>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</si>
  <si>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</si>
  <si>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</si>
  <si>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</si>
  <si>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</si>
  <si>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</si>
  <si>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</si>
  <si>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</si>
  <si>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</si>
  <si>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</si>
  <si>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</si>
  <si>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</si>
  <si>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</si>
  <si>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</si>
  <si>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</si>
  <si>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</si>
  <si>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</si>
  <si>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</si>
  <si>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</si>
  <si>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</si>
  <si>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</si>
  <si>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</si>
  <si>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</si>
  <si>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</si>
  <si>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</si>
  <si>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</si>
  <si>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</si>
  <si>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</si>
  <si>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</si>
  <si>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</si>
  <si>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</si>
  <si>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</si>
  <si>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</si>
  <si>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</si>
  <si>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</si>
  <si>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</si>
  <si>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</si>
  <si>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</si>
  <si>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</si>
  <si>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</si>
  <si>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</si>
  <si>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</si>
  <si>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</si>
  <si>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</si>
  <si>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</si>
  <si>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</si>
  <si>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</si>
  <si>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</si>
  <si>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</si>
  <si>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</si>
  <si>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</si>
  <si>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</si>
  <si>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</si>
  <si>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</si>
  <si>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</si>
  <si>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</si>
  <si>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</si>
  <si>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</si>
  <si>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</si>
  <si>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</si>
  <si>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</si>
  <si>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</si>
  <si>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</si>
  <si>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</si>
  <si>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</si>
  <si>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</si>
  <si>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</si>
  <si>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</si>
  <si>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</si>
  <si>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</si>
  <si>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</si>
  <si>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</si>
  <si>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</si>
  <si>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</si>
  <si>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</si>
  <si>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</si>
  <si>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</si>
  <si>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</si>
  <si>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</si>
  <si>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</si>
  <si>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</si>
  <si>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</si>
  <si>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</si>
  <si>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</si>
  <si>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</si>
  <si>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</si>
  <si>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</si>
  <si>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</si>
  <si>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</si>
  <si>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</si>
  <si>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</si>
  <si>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</si>
  <si>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</si>
  <si>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</si>
  <si>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</si>
  <si>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</si>
  <si>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</si>
  <si>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</si>
  <si>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</si>
  <si>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</si>
  <si>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</si>
  <si>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</si>
  <si>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</si>
  <si>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</si>
  <si>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</si>
  <si>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</si>
  <si>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</si>
  <si>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</si>
  <si>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</si>
  <si>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</si>
  <si>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</si>
  <si>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</si>
  <si>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</si>
  <si>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</si>
  <si>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</si>
  <si>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</si>
  <si>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</si>
  <si>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</si>
  <si>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</si>
  <si>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</si>
  <si>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</si>
  <si>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</si>
  <si>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</si>
  <si>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</si>
  <si>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</si>
  <si>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</si>
  <si>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</si>
  <si>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</si>
  <si>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</si>
  <si>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</si>
  <si>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</si>
  <si>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</si>
  <si>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</si>
  <si>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</si>
  <si>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</si>
  <si>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</si>
  <si>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</si>
  <si>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</si>
  <si>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</si>
  <si>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</si>
  <si>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</si>
  <si>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</si>
  <si>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</si>
  <si>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</si>
  <si>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</si>
  <si>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</si>
  <si>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</si>
  <si>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</si>
  <si>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</si>
  <si>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</si>
  <si>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</si>
  <si>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</si>
  <si>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</si>
  <si>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</si>
  <si>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</si>
  <si>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</si>
  <si>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</si>
  <si>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</si>
  <si>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</si>
  <si>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</si>
  <si>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</si>
  <si>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</si>
  <si>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</si>
  <si>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</si>
  <si>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</si>
  <si>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</si>
  <si>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</si>
  <si>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</si>
  <si>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</si>
  <si>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</si>
  <si>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</si>
  <si>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</si>
  <si>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</si>
  <si>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</si>
  <si>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</si>
  <si>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</si>
  <si>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</si>
  <si>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</si>
  <si>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</si>
  <si>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</si>
  <si>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</si>
  <si>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</si>
  <si>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</si>
  <si>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</si>
  <si>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</si>
  <si>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</si>
  <si>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</si>
  <si>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</si>
  <si>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</si>
  <si>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</si>
  <si>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</si>
  <si>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</si>
  <si>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</si>
  <si>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</si>
  <si>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</si>
  <si>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</si>
  <si>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</si>
  <si>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</si>
  <si>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</si>
  <si>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</si>
  <si>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</si>
  <si>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</si>
  <si>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</si>
  <si>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</si>
  <si>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</si>
  <si>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</si>
  <si>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</si>
  <si>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</si>
  <si>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</si>
  <si>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</si>
  <si>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</si>
  <si>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</si>
  <si>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</si>
  <si>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</si>
  <si>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</si>
  <si>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</si>
  <si>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</si>
  <si>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</si>
  <si>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</si>
  <si>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</si>
  <si>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</si>
  <si>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</si>
  <si>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</si>
  <si>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</si>
  <si>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</si>
  <si>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</si>
  <si>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</si>
  <si>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</si>
  <si>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</si>
  <si>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</si>
  <si>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</si>
  <si>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</si>
  <si>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</si>
  <si>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</si>
  <si>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</si>
  <si>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</si>
  <si>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</si>
  <si>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</si>
  <si>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</si>
  <si>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</si>
  <si>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</si>
  <si>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</si>
  <si>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</si>
  <si>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</si>
  <si>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</si>
  <si>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</si>
  <si>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</si>
  <si>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</si>
  <si>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</si>
  <si>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</si>
  <si>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</si>
  <si>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</si>
  <si>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</si>
  <si>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</si>
  <si>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</si>
  <si>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</si>
  <si>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</si>
  <si>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</si>
  <si>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</si>
  <si>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</si>
  <si>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</si>
  <si>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</si>
  <si>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</si>
  <si>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</si>
  <si>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</si>
  <si>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</si>
  <si>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</si>
  <si>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</si>
  <si>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</si>
  <si>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</si>
  <si>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</si>
  <si>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</si>
  <si>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</si>
  <si>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</si>
  <si>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</si>
  <si>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</si>
  <si>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</si>
  <si>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</si>
  <si>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</si>
  <si>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</si>
  <si>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</si>
  <si>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</si>
  <si>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</si>
  <si>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</si>
  <si>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</si>
  <si>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</si>
  <si>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</si>
  <si>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</si>
  <si>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</si>
  <si>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</si>
  <si>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</si>
  <si>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</si>
  <si>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</si>
  <si>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</si>
  <si>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</si>
  <si>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</si>
  <si>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</si>
  <si>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</si>
  <si>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</si>
  <si>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</si>
  <si>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</si>
  <si>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</si>
  <si>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</si>
  <si>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</si>
  <si>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</si>
  <si>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</si>
  <si>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</si>
  <si>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</si>
  <si>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</si>
  <si>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</si>
  <si>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</si>
  <si>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</si>
  <si>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</si>
  <si>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</si>
  <si>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</si>
  <si>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</si>
  <si>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</si>
  <si>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</si>
  <si>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</si>
  <si>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</si>
  <si>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</si>
  <si>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</si>
  <si>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</si>
  <si>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</si>
  <si>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</si>
  <si>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</si>
  <si>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</si>
  <si>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</si>
  <si>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</si>
  <si>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</si>
  <si>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</si>
  <si>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</si>
  <si>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</si>
  <si>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</si>
  <si>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</si>
  <si>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</si>
  <si>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</si>
  <si>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</si>
  <si>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</si>
  <si>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</si>
  <si>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</si>
  <si>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</si>
  <si>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</si>
  <si>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</si>
  <si>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</si>
  <si>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</si>
  <si>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</si>
  <si>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</si>
  <si>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</si>
  <si>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</si>
  <si>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</si>
  <si>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</si>
  <si>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</si>
  <si>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</si>
  <si>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</si>
  <si>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</si>
  <si>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</si>
  <si>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</si>
  <si>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</si>
  <si>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</si>
  <si>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</si>
  <si>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</si>
  <si>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</si>
  <si>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</si>
  <si>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</si>
  <si>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</si>
  <si>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</si>
  <si>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</si>
  <si>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</si>
  <si>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</si>
  <si>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</si>
  <si>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</si>
  <si>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</si>
  <si>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</si>
  <si>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</si>
  <si>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</si>
  <si>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</si>
  <si>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</si>
  <si>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</si>
  <si>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</si>
  <si>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</si>
  <si>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</si>
  <si>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</si>
  <si>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</si>
  <si>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</si>
  <si>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</si>
  <si>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</si>
  <si>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</si>
  <si>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</si>
  <si>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</si>
  <si>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</si>
  <si>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</si>
  <si>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</si>
  <si>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</si>
  <si>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</si>
  <si>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</si>
  <si>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</si>
  <si>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</si>
  <si>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</si>
  <si>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</si>
  <si>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</si>
  <si>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</si>
  <si>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</si>
  <si>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</si>
  <si>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</si>
  <si>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</si>
  <si>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</si>
  <si>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</si>
  <si>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</si>
  <si>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</si>
  <si>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</si>
  <si>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</si>
  <si>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</si>
  <si>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</si>
  <si>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</si>
  <si>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</si>
  <si>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</si>
  <si>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</si>
  <si>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</si>
  <si>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</si>
  <si>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</si>
  <si>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</si>
  <si>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</si>
  <si>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</si>
  <si>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</si>
  <si>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</si>
  <si>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</si>
  <si>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</si>
  <si>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</si>
  <si>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</si>
  <si>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</si>
  <si>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</si>
  <si>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</si>
  <si>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</si>
  <si>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</si>
  <si>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</si>
  <si>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</si>
  <si>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</si>
  <si>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</si>
  <si>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</si>
  <si>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</si>
  <si>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</si>
  <si>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</si>
  <si>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</si>
  <si>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</si>
  <si>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</si>
  <si>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</si>
  <si>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</si>
  <si>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</si>
  <si>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</si>
  <si>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</si>
  <si>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</si>
  <si>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</si>
  <si>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</si>
  <si>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</si>
  <si>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</si>
  <si>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</si>
  <si>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</si>
  <si>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</si>
  <si>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</si>
  <si>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</si>
  <si>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</si>
  <si>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</si>
  <si>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</si>
  <si>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</si>
  <si>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</si>
  <si>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</si>
  <si>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</si>
  <si>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</si>
  <si>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</si>
  <si>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</si>
  <si>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</si>
  <si>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</si>
  <si>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</si>
  <si>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</si>
  <si>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</si>
  <si>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</si>
  <si>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</si>
  <si>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</si>
  <si>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</si>
  <si>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</si>
  <si>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</si>
  <si>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</si>
  <si>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</si>
  <si>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</si>
  <si>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</si>
  <si>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</si>
  <si>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</si>
  <si>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</si>
  <si>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</si>
  <si>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</si>
  <si>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</si>
  <si>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</si>
  <si>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</si>
  <si>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</si>
  <si>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</si>
  <si>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</si>
  <si>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</si>
  <si>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</si>
  <si>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</si>
  <si>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</si>
  <si>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</si>
  <si>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</si>
  <si>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</si>
  <si>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</si>
  <si>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</si>
  <si>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</si>
  <si>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</si>
  <si>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</si>
  <si>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</si>
  <si>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</si>
  <si>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</si>
  <si>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</si>
  <si>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</si>
  <si>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</si>
  <si>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</si>
  <si>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</si>
  <si>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</si>
  <si>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</si>
  <si>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</si>
  <si>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</si>
  <si>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</si>
  <si>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</si>
  <si>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</si>
  <si>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</si>
  <si>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</si>
  <si>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</si>
  <si>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</si>
  <si>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</si>
  <si>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</si>
  <si>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</si>
  <si>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</si>
  <si>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</si>
  <si>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</si>
  <si>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</si>
  <si>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</si>
  <si>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</si>
  <si>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</si>
  <si>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</si>
  <si>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</si>
  <si>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</si>
  <si>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</si>
  <si>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</si>
  <si>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</si>
  <si>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</si>
  <si>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</si>
  <si>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</si>
  <si>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</si>
  <si>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</si>
  <si>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</si>
  <si>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</si>
  <si>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</si>
  <si>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</si>
  <si>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</si>
  <si>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</si>
  <si>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</si>
  <si>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</si>
  <si>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</si>
  <si>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</si>
  <si>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</si>
  <si>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</si>
  <si>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</si>
  <si>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</si>
  <si>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</si>
  <si>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</si>
  <si>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</si>
  <si>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</si>
  <si>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</si>
  <si>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</si>
  <si>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</si>
  <si>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</si>
  <si>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</si>
  <si>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</si>
  <si>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</si>
  <si>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</si>
  <si>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</si>
  <si>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</si>
  <si>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</si>
  <si>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</si>
  <si>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</si>
  <si>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</si>
  <si>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</si>
  <si>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</si>
  <si>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</si>
  <si>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</si>
  <si>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</si>
  <si>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</si>
  <si>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</si>
  <si>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</si>
  <si>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</si>
  <si>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</si>
  <si>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</si>
  <si>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</si>
  <si>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</si>
  <si>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</si>
  <si>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</si>
  <si>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</si>
  <si>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</si>
  <si>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</si>
  <si>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</si>
  <si>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</si>
  <si>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</si>
  <si>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</si>
  <si>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</si>
  <si>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</si>
  <si>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</si>
  <si>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</si>
  <si>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</si>
  <si>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</si>
  <si>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</si>
  <si>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</si>
  <si>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</si>
  <si>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</si>
  <si>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</si>
  <si>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</si>
  <si>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</si>
  <si>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</si>
  <si>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</si>
  <si>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</si>
  <si>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</si>
  <si>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</si>
  <si>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</si>
  <si>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</si>
  <si>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</si>
  <si>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</si>
  <si>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</si>
  <si>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</si>
  <si>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</si>
  <si>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</si>
  <si>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</si>
  <si>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</si>
  <si>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</si>
  <si>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</si>
  <si>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</si>
  <si>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</si>
  <si>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</si>
  <si>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</si>
  <si>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</si>
  <si>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</si>
  <si>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</si>
  <si>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</si>
  <si>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</si>
  <si>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</si>
  <si>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</si>
  <si>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</si>
  <si>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</si>
  <si>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</si>
  <si>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</si>
  <si>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</si>
  <si>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</si>
  <si>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</si>
  <si>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</si>
  <si>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</si>
  <si>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</si>
  <si>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</si>
  <si>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</si>
  <si>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</si>
  <si>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</si>
  <si>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</si>
  <si>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</si>
  <si>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</si>
  <si>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</si>
  <si>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</si>
  <si>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</si>
  <si>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</si>
  <si>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</si>
  <si>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</si>
  <si>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</si>
  <si>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</si>
  <si>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</si>
  <si>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</si>
  <si>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</si>
  <si>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</si>
  <si>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</si>
  <si>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</si>
  <si>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</si>
  <si>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</si>
  <si>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</si>
  <si>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</si>
  <si>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</si>
  <si>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</si>
  <si>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</si>
  <si>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</si>
  <si>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</si>
  <si>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</si>
  <si>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</si>
  <si>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</si>
  <si>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</si>
  <si>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</si>
  <si>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</si>
  <si>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</si>
  <si>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</si>
  <si>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</si>
  <si>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</si>
  <si>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</si>
  <si>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</si>
  <si>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</si>
  <si>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</si>
  <si>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</si>
  <si>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</si>
  <si>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</si>
  <si>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</si>
  <si>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</si>
  <si>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</si>
  <si>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</si>
  <si>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</si>
  <si>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</si>
  <si>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</si>
  <si>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</si>
  <si>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</si>
  <si>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</si>
  <si>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</si>
  <si>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</si>
  <si>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</si>
  <si>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</si>
  <si>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</si>
  <si>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</si>
  <si>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</si>
  <si>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</si>
  <si>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</si>
  <si>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</si>
  <si>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</si>
  <si>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</si>
  <si>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</si>
  <si>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</si>
  <si>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</si>
  <si>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</si>
  <si>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</si>
  <si>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</si>
  <si>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</si>
  <si>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</si>
  <si>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</si>
  <si>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</si>
  <si>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</si>
  <si>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</si>
  <si>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</si>
  <si>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</si>
  <si>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</si>
  <si>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</si>
  <si>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</si>
  <si>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</si>
  <si>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</si>
  <si>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</si>
  <si>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</si>
  <si>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</si>
  <si>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</si>
  <si>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</si>
  <si>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</si>
  <si>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</si>
  <si>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</si>
  <si>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</si>
  <si>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</si>
  <si>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</si>
  <si>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</si>
  <si>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</si>
  <si>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</si>
  <si>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</si>
  <si>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</si>
  <si>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</si>
  <si>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</si>
  <si>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</si>
  <si>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</si>
  <si>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</si>
  <si>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</si>
  <si>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</si>
  <si>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</si>
  <si>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</si>
  <si>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</si>
  <si>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</si>
  <si>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</si>
  <si>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</si>
  <si>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</si>
  <si>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</si>
  <si>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</si>
  <si>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</si>
  <si>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</si>
  <si>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</si>
  <si>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</si>
  <si>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</si>
  <si>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</si>
  <si>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</si>
  <si>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</si>
  <si>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</si>
  <si>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</si>
  <si>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</si>
  <si>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</si>
  <si>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</si>
  <si>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</si>
  <si>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</si>
  <si>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</si>
  <si>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</si>
  <si>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</si>
  <si>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</si>
  <si>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</si>
  <si>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</si>
  <si>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</si>
  <si>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</si>
  <si>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</si>
  <si>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</si>
  <si>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</si>
  <si>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</si>
  <si>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</si>
  <si>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</si>
  <si>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</si>
  <si>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</si>
  <si>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</si>
  <si>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</si>
  <si>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</si>
  <si>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</si>
  <si>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</si>
  <si>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</si>
  <si>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</si>
  <si>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</si>
  <si>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</si>
  <si>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</si>
  <si>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</si>
  <si>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</si>
  <si>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</si>
  <si>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</si>
  <si>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</si>
  <si>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</si>
  <si>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</si>
  <si>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</si>
  <si>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</si>
  <si>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</si>
  <si>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</si>
  <si>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</si>
  <si>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</si>
  <si>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</si>
  <si>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</si>
  <si>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</si>
  <si>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</si>
  <si>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</si>
  <si>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</si>
  <si>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</si>
  <si>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</si>
  <si>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</si>
  <si>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</si>
  <si>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</si>
  <si>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</si>
  <si>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</si>
  <si>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</si>
  <si>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</si>
  <si>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</si>
  <si>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</si>
  <si>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</si>
  <si>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</si>
  <si>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</si>
  <si>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</si>
  <si>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</si>
  <si>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</si>
  <si>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</si>
  <si>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</si>
  <si>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</si>
  <si>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</si>
  <si>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</si>
  <si>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</si>
  <si>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</si>
  <si>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</si>
  <si>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</si>
  <si>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</si>
  <si>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</si>
  <si>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</si>
  <si>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</si>
  <si>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</si>
  <si>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</si>
  <si>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</si>
  <si>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</si>
  <si>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</si>
  <si>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</si>
  <si>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</si>
  <si>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</si>
  <si>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</si>
  <si>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</si>
  <si>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</si>
  <si>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</si>
  <si>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</si>
  <si>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</si>
  <si>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</si>
  <si>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</si>
  <si>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</si>
  <si>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</si>
  <si>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</si>
  <si>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</si>
  <si>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</si>
  <si>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</si>
  <si>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</si>
  <si>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</si>
  <si>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</si>
  <si>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</si>
  <si>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</si>
  <si>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</si>
  <si>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</si>
  <si>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</si>
  <si>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</si>
  <si>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</si>
  <si>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</si>
  <si>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</si>
  <si>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</si>
  <si>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</si>
  <si>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</si>
  <si>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</si>
  <si>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</si>
  <si>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</si>
  <si>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</si>
  <si>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</si>
  <si>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</si>
  <si>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</si>
  <si>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</si>
  <si>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</si>
  <si>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</si>
  <si>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</si>
  <si>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</si>
  <si>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</si>
  <si>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</si>
  <si>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</si>
  <si>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</si>
  <si>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</si>
  <si>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</si>
  <si>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</si>
  <si>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</si>
  <si>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</si>
  <si>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</si>
  <si>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</si>
  <si>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</si>
  <si>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</si>
  <si>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</si>
  <si>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</si>
  <si>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</si>
  <si>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</si>
  <si>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</si>
  <si>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</si>
  <si>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</si>
  <si>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</si>
  <si>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</si>
  <si>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</si>
  <si>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</si>
  <si>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</si>
  <si>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</si>
  <si>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</si>
  <si>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</si>
  <si>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</si>
  <si>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</si>
  <si>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</si>
  <si>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</si>
  <si>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</si>
  <si>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</si>
  <si>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</si>
  <si>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</si>
  <si>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</si>
  <si>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</si>
  <si>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</si>
  <si>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</si>
  <si>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</si>
  <si>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</si>
  <si>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</si>
  <si>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</si>
  <si>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</si>
  <si>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</si>
  <si>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</si>
  <si>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</si>
  <si>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</si>
  <si>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</si>
  <si>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</si>
  <si>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</si>
  <si>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</si>
  <si>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</si>
  <si>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</si>
  <si>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</si>
  <si>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</si>
  <si>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</si>
  <si>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</si>
  <si>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</si>
  <si>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</si>
  <si>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</si>
  <si>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</si>
  <si>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</si>
  <si>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</si>
  <si>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</si>
  <si>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</si>
  <si>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</si>
  <si>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</si>
  <si>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</si>
  <si>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</si>
  <si>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</si>
  <si>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</si>
  <si>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</si>
  <si>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</si>
  <si>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</si>
  <si>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</si>
  <si>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</si>
  <si>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</si>
  <si>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</si>
  <si>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</si>
  <si>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</si>
  <si>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</si>
  <si>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</si>
  <si>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</si>
  <si>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</si>
  <si>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</si>
  <si>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</si>
  <si>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</si>
  <si>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</si>
  <si>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</si>
  <si>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</si>
  <si>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</si>
  <si>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</si>
  <si>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</si>
  <si>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</si>
  <si>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</si>
  <si>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</si>
  <si>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</si>
  <si>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</si>
  <si>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</si>
  <si>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</si>
  <si>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</si>
  <si>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</si>
  <si>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</si>
  <si>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</si>
  <si>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</si>
  <si>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</si>
  <si>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</si>
  <si>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</si>
  <si>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</si>
  <si>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</si>
  <si>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</si>
  <si>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</si>
  <si>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</si>
  <si>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</si>
  <si>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</si>
  <si>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</si>
  <si>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</si>
  <si>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</si>
  <si>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</si>
  <si>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</si>
  <si>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</si>
  <si>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</si>
  <si>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</si>
  <si>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</si>
  <si>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</si>
  <si>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</si>
  <si>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</si>
  <si>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</si>
  <si>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</si>
  <si>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</si>
  <si>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</si>
  <si>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</si>
  <si>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</si>
  <si>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</si>
  <si>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</si>
  <si>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</si>
  <si>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</si>
  <si>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</si>
  <si>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</si>
  <si>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</si>
  <si>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</si>
  <si>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</si>
  <si>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</si>
  <si>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</si>
  <si>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</si>
  <si>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</si>
  <si>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</si>
  <si>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</si>
  <si>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</si>
  <si>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</si>
  <si>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</si>
  <si>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</si>
  <si>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</si>
  <si>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</si>
  <si>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</si>
  <si>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</si>
  <si>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</si>
  <si>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</si>
  <si>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</si>
  <si>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</si>
  <si>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</si>
  <si>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</si>
  <si>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</si>
  <si>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</si>
  <si>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</si>
  <si>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</si>
  <si>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</si>
  <si>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</si>
  <si>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</si>
  <si>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</si>
  <si>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</si>
  <si>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</si>
  <si>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</si>
  <si>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</si>
  <si>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</si>
  <si>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</si>
  <si>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</si>
  <si>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</si>
  <si>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</si>
  <si>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</si>
  <si>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</si>
  <si>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</si>
  <si>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</si>
  <si>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</si>
  <si>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</si>
  <si>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</si>
  <si>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</si>
  <si>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</si>
  <si>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</si>
  <si>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</si>
  <si>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</si>
  <si>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</si>
  <si>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</si>
  <si>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</si>
  <si>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</si>
  <si>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</si>
  <si>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</si>
  <si>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</si>
  <si>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</si>
  <si>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</si>
  <si>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</si>
  <si>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</si>
  <si>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</si>
  <si>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</si>
  <si>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</si>
  <si>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</si>
  <si>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</si>
  <si>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</si>
  <si>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</si>
  <si>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</si>
  <si>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</si>
  <si>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</si>
  <si>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</si>
  <si>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</si>
  <si>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</si>
  <si>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</si>
  <si>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</si>
  <si>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</si>
  <si>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</si>
  <si>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</si>
  <si>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</si>
  <si>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</si>
  <si>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</si>
  <si>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</si>
  <si>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</si>
  <si>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</si>
  <si>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</si>
  <si>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</si>
  <si>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</si>
  <si>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</si>
  <si>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</si>
  <si>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</si>
  <si>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</si>
  <si>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</si>
  <si>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</si>
  <si>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</si>
  <si>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</si>
  <si>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</si>
  <si>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</si>
  <si>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</si>
  <si>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</si>
  <si>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</si>
  <si>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</si>
  <si>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</si>
  <si>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</si>
  <si>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</si>
  <si>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</si>
  <si>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</si>
  <si>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</si>
  <si>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</si>
  <si>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</si>
  <si>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</si>
  <si>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</si>
  <si>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</si>
  <si>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</si>
  <si>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</si>
  <si>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</si>
  <si>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</si>
  <si>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</si>
  <si>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</si>
  <si>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</si>
  <si>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</si>
  <si>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</si>
  <si>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</si>
  <si>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</si>
  <si>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</si>
  <si>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</si>
  <si>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</si>
  <si>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</si>
  <si>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</si>
  <si>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</si>
  <si>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</si>
  <si>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</si>
  <si>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</si>
  <si>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</si>
  <si>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</si>
  <si>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</si>
  <si>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</si>
  <si>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</si>
  <si>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</si>
  <si>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</si>
  <si>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</si>
  <si>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</si>
  <si>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</si>
  <si>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</si>
  <si>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</si>
  <si>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</si>
  <si>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</si>
  <si>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</si>
  <si>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</si>
  <si>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</si>
  <si>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</si>
  <si>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</si>
  <si>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</si>
  <si>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</si>
  <si>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</si>
  <si>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</si>
  <si>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</si>
  <si>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</si>
  <si>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</si>
  <si>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</si>
  <si>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</si>
  <si>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</si>
  <si>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</si>
  <si>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</si>
  <si>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</si>
  <si>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</si>
  <si>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</si>
  <si>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</si>
  <si>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</si>
  <si>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</si>
  <si>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</si>
  <si>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</si>
  <si>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</si>
  <si>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</si>
  <si>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</si>
  <si>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</si>
  <si>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</si>
  <si>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</si>
  <si>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</si>
  <si>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</si>
  <si>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</si>
  <si>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</si>
  <si>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</si>
  <si>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</si>
  <si>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</si>
  <si>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</si>
  <si>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</si>
  <si>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</si>
  <si>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</si>
  <si>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</si>
  <si>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</si>
  <si>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</si>
  <si>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</si>
  <si>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</si>
  <si>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</si>
  <si>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</si>
  <si>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</si>
  <si>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</si>
  <si>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</si>
  <si>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</si>
  <si>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</si>
  <si>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</si>
  <si>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</si>
  <si>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</si>
  <si>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</si>
  <si>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</si>
  <si>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</si>
  <si>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</si>
  <si>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</si>
  <si>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</si>
  <si>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</si>
  <si>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</si>
  <si>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</si>
  <si>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</si>
  <si>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</si>
  <si>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</si>
  <si>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</si>
  <si>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</si>
  <si>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</si>
  <si>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</si>
  <si>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</si>
  <si>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</si>
  <si>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</si>
  <si>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</si>
  <si>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</si>
  <si>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</si>
  <si>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</si>
  <si>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</si>
  <si>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</si>
  <si>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</si>
  <si>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</si>
  <si>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</si>
  <si>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</si>
  <si>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</si>
  <si>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</si>
  <si>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</si>
  <si>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</si>
  <si>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</si>
  <si>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</si>
  <si>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</si>
  <si>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</si>
  <si>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</si>
  <si>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</si>
  <si>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</si>
  <si>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</si>
  <si>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</si>
  <si>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</si>
  <si>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</si>
  <si>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</si>
  <si>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</si>
  <si>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</si>
  <si>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</si>
  <si>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</si>
  <si>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</si>
  <si>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</si>
  <si>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</si>
  <si>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</si>
  <si>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</si>
  <si>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</si>
  <si>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</si>
  <si>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</si>
  <si>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</si>
  <si>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</si>
  <si>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</si>
  <si>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</si>
  <si>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</si>
  <si>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</si>
  <si>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</si>
  <si>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</si>
  <si>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</si>
  <si>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</si>
  <si>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</si>
  <si>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</si>
  <si>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</si>
  <si>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</si>
  <si>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</si>
  <si>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</si>
  <si>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</si>
  <si>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</si>
  <si>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</si>
  <si>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</si>
  <si>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</si>
  <si>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</si>
  <si>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</si>
  <si>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</si>
  <si>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</si>
  <si>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</si>
  <si>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</si>
  <si>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</si>
  <si>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</si>
  <si>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</si>
  <si>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</si>
  <si>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</si>
  <si>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</si>
  <si>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</si>
  <si>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</si>
  <si>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</si>
  <si>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</si>
  <si>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</si>
  <si>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</si>
  <si>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</si>
  <si>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</si>
  <si>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</si>
  <si>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</si>
  <si>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</si>
  <si>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</si>
  <si>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</si>
  <si>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</si>
  <si>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</si>
  <si>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</si>
  <si>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</si>
  <si>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</si>
  <si>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</si>
  <si>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</si>
  <si>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</si>
  <si>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</si>
  <si>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</si>
  <si>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</si>
  <si>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</si>
  <si>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</si>
  <si>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</si>
  <si>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</si>
  <si>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</si>
  <si>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</si>
  <si>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</si>
  <si>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</si>
  <si>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</si>
  <si>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</si>
  <si>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</si>
  <si>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</si>
  <si>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</si>
  <si>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</si>
  <si>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</si>
  <si>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</si>
  <si>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</si>
  <si>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</si>
  <si>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</si>
  <si>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</si>
  <si>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</si>
  <si>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</si>
  <si>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</si>
  <si>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</si>
  <si>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</si>
  <si>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</si>
  <si>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</si>
  <si>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</si>
  <si>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</si>
  <si>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</si>
  <si>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</si>
  <si>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</si>
  <si>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</si>
  <si>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</si>
  <si>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</si>
  <si>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</si>
  <si>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</si>
  <si>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</si>
  <si>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</si>
  <si>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</si>
  <si>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</si>
  <si>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</si>
  <si>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</si>
  <si>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</si>
  <si>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</si>
  <si>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</si>
  <si>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</si>
  <si>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</si>
  <si>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</si>
  <si>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</si>
  <si>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</si>
  <si>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</si>
  <si>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</si>
  <si>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</si>
  <si>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</si>
  <si>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</si>
  <si>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</si>
  <si>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</si>
  <si>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</si>
  <si>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</si>
  <si>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</si>
  <si>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</si>
  <si>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</si>
  <si>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</si>
  <si>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</si>
  <si>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</si>
  <si>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</si>
  <si>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</si>
  <si>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</si>
  <si>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</si>
  <si>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</si>
  <si>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</si>
  <si>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</si>
  <si>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</si>
  <si>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</si>
  <si>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</si>
  <si>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</si>
  <si>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</si>
  <si>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</si>
  <si>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</si>
  <si>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</si>
  <si>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</si>
  <si>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</si>
  <si>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</si>
  <si>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</si>
  <si>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</si>
  <si>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</si>
  <si>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</si>
  <si>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</si>
  <si>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</si>
  <si>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</si>
  <si>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</si>
  <si>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</si>
  <si>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</si>
  <si>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</si>
  <si>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</si>
  <si>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</si>
  <si>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</si>
  <si>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</si>
  <si>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</si>
  <si>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</si>
  <si>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</si>
  <si>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</si>
  <si>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</si>
  <si>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</si>
  <si>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</si>
  <si>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</si>
  <si>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</si>
  <si>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</si>
  <si>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</si>
  <si>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</si>
  <si>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</si>
  <si>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</si>
  <si>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</si>
  <si>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</si>
  <si>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</si>
  <si>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</si>
  <si>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</si>
  <si>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</si>
  <si>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</si>
  <si>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</si>
  <si>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</si>
  <si>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</si>
  <si>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</si>
  <si>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</si>
  <si>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</si>
  <si>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</si>
  <si>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</si>
  <si>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</si>
  <si>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</si>
  <si>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</si>
  <si>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</si>
  <si>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</si>
  <si>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</si>
  <si>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</si>
  <si>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</si>
  <si>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</si>
  <si>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</si>
  <si>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</si>
  <si>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</si>
  <si>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</si>
  <si>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</si>
  <si>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</si>
  <si>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</si>
  <si>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</si>
  <si>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</si>
  <si>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</si>
  <si>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</si>
  <si>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</si>
  <si>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</si>
  <si>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</si>
  <si>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</si>
  <si>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</si>
  <si>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</si>
  <si>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</si>
  <si>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</si>
  <si>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</si>
  <si>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</si>
  <si>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</si>
  <si>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</si>
  <si>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</si>
  <si>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</si>
  <si>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</si>
  <si>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</si>
  <si>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</si>
  <si>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</si>
  <si>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</si>
  <si>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</si>
  <si>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</si>
  <si>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</si>
  <si>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</si>
  <si>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</si>
  <si>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</si>
  <si>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</si>
  <si>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</si>
  <si>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</si>
  <si>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</si>
  <si>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</si>
  <si>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</si>
  <si>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</si>
  <si>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</si>
  <si>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</si>
  <si>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</si>
  <si>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</si>
  <si>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</si>
  <si>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</si>
  <si>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</si>
  <si>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</si>
  <si>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</si>
  <si>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</si>
  <si>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</si>
  <si>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</si>
  <si>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</si>
  <si>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</si>
  <si>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</si>
  <si>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</si>
  <si>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</si>
  <si>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</si>
  <si>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</si>
  <si>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</si>
  <si>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</si>
  <si>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</si>
  <si>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</si>
  <si>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</si>
  <si>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</si>
  <si>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</si>
  <si>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</si>
  <si>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</si>
  <si>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</si>
  <si>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</si>
  <si>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</si>
  <si>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</si>
  <si>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</si>
  <si>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</si>
  <si>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</si>
  <si>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</si>
  <si>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</si>
  <si>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</si>
  <si>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</si>
  <si>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</si>
  <si>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</si>
  <si>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</si>
  <si>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</si>
  <si>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</si>
  <si>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</si>
  <si>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</si>
  <si>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</si>
  <si>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</si>
  <si>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</si>
  <si>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</si>
  <si>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</si>
  <si>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</si>
  <si>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</si>
  <si>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</si>
  <si>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</si>
  <si>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</si>
  <si>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</si>
  <si>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</si>
  <si>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</si>
  <si>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</si>
  <si>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</si>
  <si>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</si>
  <si>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</si>
  <si>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</si>
  <si>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</si>
  <si>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</si>
  <si>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</si>
  <si>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</si>
  <si>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</si>
  <si>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</si>
  <si>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</si>
  <si>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</si>
  <si>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</si>
  <si>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</si>
  <si>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</si>
  <si>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</si>
  <si>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</si>
  <si>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</si>
  <si>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</si>
  <si>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</si>
  <si>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</si>
  <si>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</si>
  <si>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</si>
  <si>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</si>
  <si>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</si>
  <si>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</si>
  <si>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</si>
  <si>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</si>
  <si>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</si>
  <si>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</si>
  <si>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</si>
  <si>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</si>
  <si>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</si>
  <si>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</si>
  <si>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</si>
  <si>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</si>
  <si>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</si>
  <si>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</si>
  <si>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</si>
  <si>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</si>
  <si>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</si>
  <si>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</si>
  <si>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</si>
  <si>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</si>
  <si>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</si>
  <si>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</si>
  <si>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</si>
  <si>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</si>
  <si>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</si>
  <si>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</si>
  <si>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</si>
  <si>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</si>
  <si>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</si>
  <si>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</si>
  <si>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</si>
  <si>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</si>
  <si>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</si>
  <si>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</si>
  <si>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</si>
  <si>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</si>
  <si>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</si>
  <si>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</si>
  <si>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</si>
  <si>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</si>
  <si>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</si>
  <si>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</si>
  <si>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</si>
  <si>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</si>
  <si>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</si>
  <si>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</si>
  <si>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</si>
  <si>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</si>
  <si>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</si>
  <si>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</si>
  <si>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</si>
  <si>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</si>
  <si>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</si>
  <si>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</si>
  <si>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</si>
  <si>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</si>
  <si>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</si>
  <si>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</si>
  <si>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</si>
  <si>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</si>
  <si>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</si>
  <si>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</si>
  <si>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</si>
  <si>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</si>
  <si>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</si>
  <si>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</si>
  <si>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</si>
  <si>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</si>
  <si>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</si>
  <si>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</si>
  <si>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</si>
  <si>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</si>
  <si>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</si>
  <si>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</si>
  <si>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</si>
  <si>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</si>
  <si>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</si>
  <si>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</si>
  <si>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</si>
  <si>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</si>
  <si>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</si>
  <si>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</si>
  <si>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</si>
  <si>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</si>
  <si>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</si>
  <si>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</si>
  <si>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</si>
  <si>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</si>
  <si>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</si>
  <si>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</si>
  <si>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</si>
  <si>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</si>
  <si>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</si>
  <si>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</si>
  <si>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</si>
  <si>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</si>
  <si>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</si>
  <si>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</si>
  <si>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</si>
  <si>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</si>
  <si>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</si>
  <si>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</si>
  <si>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</si>
  <si>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</si>
  <si>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</si>
  <si>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</si>
  <si>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</si>
  <si>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</si>
  <si>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</si>
  <si>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</si>
  <si>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</si>
  <si>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</si>
  <si>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</si>
  <si>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</si>
  <si>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</si>
  <si>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</si>
  <si>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</si>
  <si>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</si>
  <si>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</si>
  <si>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</si>
  <si>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</si>
  <si>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</si>
  <si>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</si>
  <si>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</si>
  <si>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</si>
  <si>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</si>
  <si>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</si>
  <si>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</si>
  <si>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</si>
  <si>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</si>
  <si>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</si>
  <si>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</si>
  <si>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</si>
  <si>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</si>
  <si>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</si>
  <si>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</si>
  <si>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</si>
  <si>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</si>
  <si>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</si>
  <si>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</si>
  <si>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</si>
  <si>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</si>
  <si>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</si>
  <si>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</si>
  <si>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</si>
  <si>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</si>
  <si>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</si>
  <si>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</si>
  <si>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</si>
  <si>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</si>
  <si>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</si>
  <si>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</si>
  <si>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</si>
  <si>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</si>
  <si>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</si>
  <si>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</si>
  <si>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</si>
  <si>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</si>
  <si>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</si>
  <si>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</si>
  <si>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</si>
  <si>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</si>
  <si>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</si>
  <si>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</si>
  <si>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</si>
  <si>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</si>
  <si>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</si>
  <si>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</si>
  <si>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</si>
  <si>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</si>
  <si>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</si>
  <si>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</si>
  <si>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</si>
  <si>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</si>
  <si>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</si>
  <si>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</si>
  <si>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</si>
  <si>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</si>
  <si>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</si>
  <si>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</si>
  <si>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</si>
  <si>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</si>
  <si>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</si>
  <si>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</si>
  <si>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</si>
  <si>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</si>
  <si>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</si>
  <si>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</si>
  <si>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</si>
  <si>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</si>
  <si>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</si>
  <si>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</si>
  <si>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</si>
  <si>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</si>
  <si>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</si>
  <si>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</si>
  <si>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</si>
  <si>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</si>
  <si>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</si>
  <si>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</si>
  <si>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</si>
  <si>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</si>
  <si>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</si>
  <si>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</si>
  <si>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</si>
  <si>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</si>
  <si>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</si>
  <si>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</si>
  <si>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</si>
  <si>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</si>
  <si>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</si>
  <si>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</si>
  <si>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</si>
  <si>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</si>
  <si>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</si>
  <si>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</si>
  <si>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</si>
  <si>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</si>
  <si>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</si>
  <si>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</si>
  <si>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</si>
  <si>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</si>
  <si>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</si>
  <si>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</si>
  <si>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</si>
  <si>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</si>
  <si>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</si>
  <si>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</si>
  <si>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</si>
  <si>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</si>
  <si>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</si>
  <si>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</si>
  <si>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</si>
  <si>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</si>
  <si>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</si>
  <si>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</si>
  <si>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</si>
  <si>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</si>
  <si>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</si>
  <si>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</si>
  <si>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</si>
  <si>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</si>
  <si>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</si>
  <si>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</si>
  <si>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</si>
  <si>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</si>
  <si>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</si>
  <si>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</si>
  <si>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</si>
  <si>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</si>
  <si>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</si>
  <si>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</si>
  <si>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</si>
  <si>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</si>
  <si>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</si>
  <si>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</si>
  <si>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</si>
  <si>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</si>
  <si>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</si>
  <si>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</si>
  <si>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</si>
  <si>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</si>
  <si>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</si>
  <si>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</si>
  <si>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</si>
  <si>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</si>
  <si>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</si>
  <si>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</si>
  <si>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</si>
  <si>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</si>
  <si>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</si>
  <si>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</si>
  <si>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</si>
  <si>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</si>
  <si>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</si>
  <si>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</si>
  <si>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</si>
  <si>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</si>
  <si>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</si>
  <si>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</si>
  <si>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</si>
  <si>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</si>
  <si>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</si>
  <si>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</si>
  <si>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</si>
  <si>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</si>
  <si>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</si>
  <si>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</si>
  <si>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</si>
  <si>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</si>
  <si>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</si>
  <si>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</si>
  <si>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</si>
  <si>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</si>
  <si>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</si>
  <si>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</si>
  <si>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</si>
  <si>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</si>
  <si>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</si>
  <si>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</si>
  <si>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</si>
  <si>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</si>
  <si>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</si>
  <si>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</si>
  <si>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</si>
  <si>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</si>
  <si>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</si>
  <si>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</si>
  <si>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</si>
  <si>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</si>
  <si>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</si>
  <si>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</si>
  <si>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</si>
  <si>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</si>
  <si>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</si>
  <si>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</si>
  <si>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</si>
  <si>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</si>
  <si>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</si>
  <si>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</si>
  <si>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</si>
  <si>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</si>
  <si>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</si>
  <si>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</si>
  <si>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</si>
  <si>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</si>
  <si>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</si>
  <si>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</si>
  <si>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</si>
  <si>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</si>
  <si>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</si>
  <si>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</si>
  <si>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</si>
  <si>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</si>
  <si>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</si>
  <si>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</si>
  <si>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</si>
  <si>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</si>
  <si>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</si>
  <si>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</si>
  <si>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</si>
  <si>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</si>
  <si>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</si>
  <si>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</si>
  <si>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</si>
  <si>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</si>
  <si>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</si>
  <si>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</si>
  <si>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</si>
  <si>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</si>
  <si>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</si>
  <si>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</si>
  <si>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</si>
  <si>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</si>
  <si>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</si>
  <si>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</si>
  <si>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</si>
  <si>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</si>
  <si>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</si>
  <si>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</si>
  <si>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</si>
  <si>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</si>
  <si>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</si>
  <si>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</si>
  <si>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</si>
  <si>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</si>
  <si>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</si>
  <si>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</si>
  <si>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</si>
  <si>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</si>
  <si>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</si>
  <si>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</si>
  <si>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</si>
  <si>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</si>
  <si>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</si>
  <si>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</si>
  <si>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</si>
  <si>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</si>
  <si>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</si>
  <si>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</si>
  <si>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</si>
  <si>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</si>
  <si>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</si>
  <si>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</si>
  <si>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</si>
  <si>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</si>
  <si>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</si>
  <si>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</si>
  <si>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</si>
  <si>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</si>
  <si>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</si>
  <si>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</si>
  <si>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</si>
  <si>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</si>
  <si>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</si>
  <si>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</si>
  <si>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</si>
  <si>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</si>
  <si>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</si>
  <si>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</si>
  <si>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</si>
  <si>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</si>
  <si>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</si>
  <si>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</si>
  <si>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</si>
  <si>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</si>
  <si>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</si>
  <si>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</si>
  <si>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</si>
  <si>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</si>
  <si>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</si>
  <si>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</si>
  <si>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</si>
  <si>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</si>
  <si>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</si>
  <si>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</si>
  <si>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</si>
  <si>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</si>
  <si>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</si>
  <si>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</si>
  <si>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</si>
  <si>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</si>
  <si>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</si>
  <si>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</si>
  <si>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</si>
  <si>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</si>
  <si>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</si>
  <si>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</si>
  <si>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</si>
  <si>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</si>
  <si>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</si>
  <si>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</si>
  <si>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</si>
  <si>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</si>
  <si>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</si>
  <si>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</si>
  <si>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</si>
  <si>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</si>
  <si>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</si>
  <si>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</si>
  <si>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</si>
  <si>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</si>
  <si>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</si>
  <si>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</si>
  <si>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</si>
  <si>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</si>
  <si>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</si>
  <si>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</si>
  <si>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</si>
  <si>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</si>
  <si>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</si>
  <si>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</si>
  <si>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</si>
  <si>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</si>
  <si>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</si>
  <si>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</si>
  <si>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</si>
  <si>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</si>
  <si>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</si>
  <si>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</si>
  <si>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</si>
  <si>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</si>
  <si>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</si>
  <si>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</si>
  <si>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</si>
  <si>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</si>
  <si>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</si>
  <si>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</si>
  <si>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</si>
  <si>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</si>
  <si>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</si>
  <si>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</si>
  <si>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</si>
  <si>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</si>
  <si>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</si>
  <si>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</si>
  <si>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</si>
  <si>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</si>
  <si>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</si>
  <si>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</si>
  <si>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</si>
  <si>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</si>
  <si>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</si>
  <si>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</si>
  <si>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</si>
  <si>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</si>
  <si>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</si>
  <si>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</si>
  <si>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</si>
  <si>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</si>
  <si>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</si>
  <si>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</si>
  <si>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</si>
  <si>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</si>
  <si>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</si>
  <si>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</si>
  <si>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</si>
  <si>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</si>
  <si>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</si>
  <si>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</si>
  <si>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</si>
  <si>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</si>
  <si>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</si>
  <si>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</si>
  <si>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</si>
  <si>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</si>
  <si>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</si>
  <si>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</si>
  <si>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</si>
  <si>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</si>
  <si>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</si>
  <si>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</si>
  <si>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</si>
  <si>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</si>
  <si>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</si>
  <si>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</si>
  <si>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</si>
  <si>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</si>
  <si>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</si>
  <si>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</si>
  <si>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</si>
  <si>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</si>
  <si>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</si>
  <si>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</si>
  <si>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</si>
  <si>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</si>
  <si>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</si>
  <si>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</si>
  <si>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</si>
  <si>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</si>
  <si>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</si>
  <si>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</si>
  <si>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</si>
  <si>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</si>
  <si>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</si>
  <si>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</si>
  <si>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</si>
  <si>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</si>
  <si>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</si>
  <si>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</si>
  <si>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</si>
  <si>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</si>
  <si>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</si>
  <si>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</si>
  <si>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</si>
  <si>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</si>
  <si>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</si>
  <si>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</si>
  <si>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</si>
  <si>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</si>
  <si>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</si>
  <si>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</si>
  <si>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</si>
  <si>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</si>
  <si>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</si>
  <si>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</si>
  <si>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</si>
  <si>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</si>
  <si>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</si>
  <si>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</si>
  <si>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</si>
  <si>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</si>
  <si>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</si>
  <si>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</si>
  <si>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</si>
  <si>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</si>
  <si>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</si>
  <si>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</si>
  <si>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</si>
  <si>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</si>
  <si>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</si>
  <si>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</si>
  <si>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</si>
  <si>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</si>
  <si>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</si>
  <si>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</si>
  <si>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</si>
  <si>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</si>
  <si>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</si>
  <si>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</si>
  <si>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</si>
  <si>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</si>
  <si>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</si>
  <si>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</si>
  <si>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</si>
  <si>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</si>
  <si>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</si>
  <si>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</si>
  <si>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</si>
  <si>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</si>
  <si>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</si>
  <si>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</si>
  <si>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</si>
  <si>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</si>
  <si>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</si>
  <si>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</si>
  <si>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</si>
  <si>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</si>
  <si>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</si>
  <si>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</si>
  <si>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</si>
  <si>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</si>
  <si>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</si>
  <si>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</si>
  <si>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</si>
  <si>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</si>
  <si>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</si>
  <si>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</si>
  <si>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</si>
  <si>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</si>
  <si>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</si>
  <si>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</si>
  <si>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</si>
  <si>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</si>
  <si>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</si>
  <si>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</si>
  <si>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</si>
  <si>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</si>
  <si>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</si>
  <si>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</si>
  <si>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</si>
  <si>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</si>
  <si>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</si>
  <si>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</si>
  <si>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</si>
  <si>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</si>
  <si>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</si>
  <si>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</si>
  <si>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</si>
  <si>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</si>
  <si>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</si>
  <si>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</si>
  <si>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</si>
  <si>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</si>
  <si>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</si>
  <si>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</si>
  <si>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</si>
  <si>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</si>
  <si>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</si>
  <si>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</si>
  <si>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</si>
  <si>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</si>
  <si>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</si>
  <si>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</si>
  <si>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</si>
  <si>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</si>
  <si>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</si>
  <si>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</si>
  <si>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</si>
  <si>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</si>
  <si>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</si>
  <si>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</si>
  <si>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</si>
  <si>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</si>
  <si>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</si>
  <si>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</si>
  <si>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</si>
  <si>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</si>
  <si>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</si>
  <si>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</si>
  <si>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</si>
  <si>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</si>
  <si>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</si>
  <si>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</si>
  <si>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</si>
  <si>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</si>
  <si>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</si>
  <si>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</si>
  <si>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</si>
  <si>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</si>
  <si>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</si>
  <si>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</si>
  <si>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</si>
  <si>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</si>
  <si>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</si>
  <si>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</si>
  <si>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</si>
  <si>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</si>
  <si>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</si>
  <si>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</si>
  <si>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</si>
  <si>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</si>
  <si>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</si>
  <si>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</si>
  <si>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</si>
  <si>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</si>
  <si>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</si>
  <si>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</si>
  <si>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</si>
  <si>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</si>
  <si>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</si>
  <si>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</si>
  <si>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</si>
  <si>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</si>
  <si>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</si>
  <si>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</si>
  <si>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</si>
  <si>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</si>
  <si>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</si>
  <si>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</si>
  <si>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</si>
  <si>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</si>
  <si>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</si>
  <si>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</si>
  <si>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</si>
  <si>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</si>
  <si>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</si>
  <si>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</si>
  <si>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</si>
  <si>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</si>
  <si>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</si>
  <si>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</si>
  <si>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</si>
  <si>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</si>
  <si>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</si>
  <si>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</si>
  <si>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</si>
  <si>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</si>
  <si>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</si>
  <si>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</si>
  <si>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</si>
  <si>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</si>
  <si>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</si>
  <si>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</si>
  <si>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</si>
  <si>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</si>
  <si>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</si>
  <si>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</si>
  <si>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</si>
  <si>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</si>
  <si>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</si>
  <si>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</si>
  <si>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</si>
  <si>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</si>
  <si>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</si>
  <si>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</si>
  <si>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</si>
  <si>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</si>
  <si>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</si>
  <si>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</si>
  <si>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</si>
  <si>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</si>
  <si>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</si>
  <si>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</si>
  <si>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</si>
  <si>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</si>
  <si>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</si>
  <si>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</si>
  <si>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</si>
  <si>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</si>
  <si>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</si>
  <si>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</si>
  <si>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</si>
  <si>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</si>
  <si>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</si>
  <si>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</si>
  <si>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</si>
  <si>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</si>
  <si>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</si>
  <si>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</si>
  <si>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</si>
  <si>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</si>
  <si>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</si>
  <si>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</si>
  <si>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</si>
  <si>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</si>
  <si>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</si>
  <si>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</si>
  <si>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</si>
  <si>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</si>
  <si>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</si>
  <si>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</si>
  <si>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</si>
  <si>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</si>
  <si>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</si>
  <si>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</si>
  <si>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</si>
  <si>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</si>
  <si>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</si>
  <si>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</si>
  <si>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</si>
  <si>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</si>
  <si>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</si>
  <si>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</si>
  <si>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</si>
  <si>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</si>
  <si>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</si>
  <si>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</si>
  <si>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</si>
  <si>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</si>
  <si>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</si>
  <si>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</si>
  <si>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</si>
  <si>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</si>
  <si>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</si>
  <si>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</si>
  <si>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</si>
  <si>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</si>
  <si>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</si>
  <si>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</si>
  <si>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</si>
  <si>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</si>
  <si>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</si>
  <si>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</si>
  <si>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</si>
  <si>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</si>
  <si>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</si>
  <si>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</si>
  <si>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</si>
  <si>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</si>
  <si>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</si>
  <si>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</si>
  <si>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</si>
  <si>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</si>
  <si>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</si>
  <si>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</si>
  <si>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</si>
  <si>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</si>
  <si>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</si>
  <si>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</si>
  <si>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</si>
  <si>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</si>
  <si>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</si>
  <si>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</si>
  <si>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</si>
  <si>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</si>
  <si>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</si>
  <si>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</si>
  <si>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</si>
  <si>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</si>
  <si>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</si>
  <si>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</si>
  <si>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</si>
  <si>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</si>
  <si>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</si>
  <si>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</si>
  <si>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</si>
  <si>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</si>
  <si>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</si>
  <si>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</si>
  <si>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</si>
  <si>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</si>
  <si>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</si>
  <si>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</si>
  <si>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</si>
  <si>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</si>
  <si>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</si>
  <si>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</si>
  <si>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</si>
  <si>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</si>
  <si>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</si>
  <si>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</si>
  <si>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</si>
  <si>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</si>
  <si>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</si>
  <si>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</si>
  <si>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</si>
  <si>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</si>
  <si>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</si>
  <si>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</si>
  <si>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</si>
  <si>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</si>
  <si>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</si>
  <si>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</si>
  <si>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</si>
  <si>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</si>
  <si>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</si>
  <si>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</si>
  <si>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</si>
  <si>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</si>
  <si>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</si>
  <si>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</si>
  <si>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</si>
  <si>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</si>
  <si>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</si>
  <si>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</si>
  <si>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</si>
  <si>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</si>
  <si>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</si>
  <si>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</si>
  <si>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</si>
  <si>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</si>
  <si>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</si>
  <si>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</si>
  <si>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</si>
  <si>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</si>
  <si>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</si>
  <si>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</si>
  <si>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</si>
  <si>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</si>
  <si>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</si>
  <si>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</si>
  <si>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</si>
  <si>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</si>
  <si>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</si>
  <si>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</si>
  <si>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</si>
  <si>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</si>
  <si>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</si>
  <si>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</si>
  <si>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</si>
  <si>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</si>
  <si>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</si>
  <si>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</si>
  <si>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</si>
  <si>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</si>
  <si>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</si>
  <si>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</si>
  <si>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</si>
  <si>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</si>
  <si>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</si>
  <si>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</si>
  <si>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</si>
  <si>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</si>
  <si>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</si>
  <si>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</si>
  <si>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</si>
  <si>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</si>
  <si>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</si>
  <si>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</si>
  <si>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</si>
  <si>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</si>
  <si>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</si>
  <si>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</si>
  <si>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</si>
  <si>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</si>
  <si>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</si>
  <si>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</si>
  <si>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</si>
  <si>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</si>
  <si>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</si>
  <si>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</si>
  <si>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</si>
  <si>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</si>
  <si>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</si>
  <si>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</si>
  <si>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</si>
  <si>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</si>
  <si>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</si>
  <si>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</si>
  <si>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</si>
  <si>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</si>
  <si>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</si>
  <si>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</si>
  <si>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</si>
  <si>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</si>
  <si>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</si>
  <si>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</si>
  <si>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</si>
  <si>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</si>
  <si>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</si>
  <si>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</si>
  <si>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</si>
  <si>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</si>
  <si>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</si>
  <si>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</si>
  <si>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</si>
  <si>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</si>
  <si>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</si>
  <si>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</si>
  <si>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</si>
  <si>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</si>
  <si>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</si>
  <si>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</si>
  <si>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</si>
  <si>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</si>
  <si>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</si>
  <si>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</si>
  <si>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</si>
  <si>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</si>
  <si>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</si>
  <si>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</si>
  <si>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</si>
  <si>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</si>
  <si>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</si>
  <si>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</si>
  <si>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</si>
  <si>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</si>
  <si>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</si>
  <si>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</si>
  <si>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</si>
  <si>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</si>
  <si>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</si>
  <si>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</si>
  <si>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</si>
  <si>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</si>
  <si>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</si>
  <si>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</si>
  <si>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</si>
  <si>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</si>
  <si>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</si>
  <si>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</si>
  <si>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</si>
  <si>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</si>
  <si>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</si>
  <si>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</si>
  <si>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</si>
  <si>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</si>
  <si>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</si>
  <si>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</si>
  <si>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</si>
  <si>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</si>
  <si>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</si>
  <si>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</si>
  <si>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</si>
  <si>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</si>
  <si>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</si>
  <si>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</si>
  <si>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</si>
  <si>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</si>
  <si>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</si>
  <si>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</si>
  <si>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</si>
  <si>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</si>
  <si>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</si>
  <si>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</si>
  <si>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</si>
  <si>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</si>
  <si>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</si>
  <si>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</si>
  <si>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</si>
  <si>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</si>
  <si>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</si>
  <si>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</si>
  <si>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</si>
  <si>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</si>
  <si>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</si>
  <si>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</si>
  <si>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</si>
  <si>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</si>
  <si>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</si>
  <si>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</si>
  <si>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</si>
  <si>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</si>
  <si>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</si>
  <si>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</si>
  <si>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</si>
  <si>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</si>
  <si>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</si>
  <si>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</si>
  <si>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</si>
  <si>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</si>
  <si>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</si>
  <si>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</si>
  <si>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</si>
  <si>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</si>
  <si>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</si>
  <si>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</si>
  <si>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</si>
  <si>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</si>
  <si>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</si>
  <si>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</si>
  <si>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</si>
  <si>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</si>
  <si>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</si>
  <si>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</si>
  <si>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</si>
  <si>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</si>
  <si>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</si>
  <si>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</si>
  <si>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</si>
  <si>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</si>
  <si>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</si>
  <si>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</si>
  <si>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</si>
  <si>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</si>
  <si>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</si>
  <si>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</si>
  <si>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</si>
  <si>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</si>
  <si>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</si>
  <si>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</si>
  <si>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</si>
  <si>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</si>
  <si>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</si>
  <si>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</si>
  <si>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</si>
  <si>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</si>
  <si>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</si>
  <si>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</si>
  <si>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</si>
  <si>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</si>
  <si>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</si>
  <si>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</si>
  <si>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</si>
  <si>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</si>
  <si>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</si>
  <si>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</si>
  <si>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</si>
  <si>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</si>
  <si>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</si>
  <si>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</si>
  <si>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</si>
  <si>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</si>
  <si>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</si>
  <si>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</si>
  <si>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</si>
  <si>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</si>
  <si>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</si>
  <si>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</si>
  <si>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</si>
  <si>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</si>
  <si>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</si>
  <si>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</si>
  <si>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</si>
  <si>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</si>
  <si>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</si>
  <si>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</si>
  <si>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</si>
  <si>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</si>
  <si>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</si>
  <si>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</si>
  <si>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</si>
  <si>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</si>
  <si>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</si>
  <si>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</si>
  <si>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</si>
  <si>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</si>
  <si>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</si>
  <si>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</si>
  <si>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</si>
  <si>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</si>
  <si>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</si>
  <si>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</si>
  <si>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</si>
  <si>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</si>
  <si>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</si>
  <si>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</si>
  <si>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</si>
  <si>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</si>
  <si>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</si>
  <si>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</si>
  <si>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</si>
  <si>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</si>
  <si>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</si>
  <si>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</si>
  <si>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</si>
  <si>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</si>
  <si>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</si>
  <si>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</si>
  <si>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</si>
  <si>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</si>
  <si>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</si>
  <si>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</si>
  <si>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</si>
  <si>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</si>
  <si>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</si>
  <si>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</si>
  <si>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</si>
  <si>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</si>
  <si>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</si>
  <si>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</si>
  <si>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</si>
  <si>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</si>
  <si>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</si>
  <si>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</si>
  <si>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</si>
  <si>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</si>
  <si>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</si>
  <si>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</si>
  <si>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</si>
  <si>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</si>
  <si>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</si>
  <si>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</si>
  <si>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</si>
  <si>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</si>
  <si>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</si>
  <si>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</si>
  <si>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</si>
  <si>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</si>
  <si>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</si>
  <si>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</si>
  <si>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</si>
  <si>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</si>
  <si>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</si>
  <si>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</si>
  <si>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</si>
  <si>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</si>
  <si>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</si>
  <si>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</si>
  <si>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</si>
  <si>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</si>
  <si>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</si>
  <si>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</si>
  <si>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</si>
  <si>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</si>
  <si>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</si>
  <si>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</si>
  <si>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</si>
  <si>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</si>
  <si>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</si>
  <si>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</si>
  <si>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</si>
  <si>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</si>
  <si>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</si>
  <si>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</si>
  <si>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</si>
  <si>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</si>
  <si>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</si>
  <si>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</si>
  <si>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</si>
  <si>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</si>
  <si>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</si>
  <si>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</si>
  <si>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</si>
  <si>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</si>
  <si>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</si>
  <si>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</si>
  <si>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</si>
  <si>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</si>
  <si>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</si>
  <si>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</si>
  <si>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</si>
  <si>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</si>
  <si>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</si>
  <si>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</si>
  <si>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</si>
  <si>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</si>
  <si>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</si>
  <si>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</si>
  <si>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</si>
  <si>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</si>
  <si>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</si>
  <si>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</si>
  <si>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</si>
  <si>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</si>
  <si>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</si>
  <si>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</si>
  <si>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</si>
  <si>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</si>
  <si>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</si>
  <si>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</si>
  <si>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</si>
  <si>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</si>
  <si>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</si>
  <si>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</si>
  <si>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</si>
  <si>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</si>
  <si>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</si>
  <si>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</si>
  <si>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</si>
  <si>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</si>
  <si>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</si>
  <si>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</si>
  <si>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</si>
  <si>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</si>
  <si>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</si>
  <si>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</si>
  <si>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</si>
  <si>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</si>
  <si>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</si>
  <si>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</si>
  <si>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</si>
  <si>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</si>
  <si>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</si>
  <si>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</si>
  <si>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</si>
  <si>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</si>
  <si>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</si>
  <si>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</si>
  <si>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</si>
  <si>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</si>
  <si>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</si>
  <si>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</si>
  <si>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</si>
  <si>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</si>
  <si>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</si>
  <si>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</si>
  <si>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</si>
  <si>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</si>
  <si>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</si>
  <si>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</si>
  <si>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</si>
  <si>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</si>
  <si>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</si>
  <si>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</si>
  <si>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</si>
  <si>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</si>
  <si>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</si>
  <si>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</si>
  <si>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</si>
  <si>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</si>
  <si>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</si>
  <si>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</si>
  <si>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</si>
  <si>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</si>
  <si>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</si>
  <si>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</si>
  <si>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</si>
  <si>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</si>
  <si>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</si>
  <si>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</si>
  <si>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</si>
  <si>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</si>
  <si>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</si>
  <si>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</si>
  <si>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</si>
  <si>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</si>
  <si>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</si>
  <si>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</si>
  <si>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</si>
  <si>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</si>
  <si>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</si>
  <si>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</si>
  <si>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</si>
  <si>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</si>
  <si>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</si>
  <si>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</si>
  <si>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</si>
  <si>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</si>
  <si>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</si>
  <si>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</si>
  <si>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</si>
  <si>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</si>
  <si>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</si>
  <si>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</si>
  <si>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</si>
  <si>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</si>
  <si>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</si>
  <si>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</si>
  <si>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</si>
  <si>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</si>
  <si>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</si>
  <si>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</si>
  <si>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</si>
  <si>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</si>
  <si>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</si>
  <si>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</si>
  <si>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</si>
  <si>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</si>
  <si>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</si>
  <si>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</si>
  <si>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</si>
  <si>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</si>
  <si>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</si>
  <si>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</si>
  <si>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</si>
  <si>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</si>
  <si>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</si>
  <si>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</si>
  <si>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</si>
  <si>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</si>
  <si>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</si>
  <si>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</si>
  <si>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</si>
  <si>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</si>
  <si>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</si>
  <si>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</si>
  <si>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</si>
  <si>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</si>
  <si>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</si>
  <si>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</si>
  <si>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</si>
  <si>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</si>
  <si>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</si>
  <si>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</si>
  <si>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</si>
  <si>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</si>
  <si>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</si>
  <si>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</si>
  <si>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</si>
  <si>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</si>
  <si>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</si>
  <si>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</si>
  <si>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</si>
  <si>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</si>
  <si>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</si>
  <si>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</si>
  <si>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</si>
  <si>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</si>
  <si>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</si>
  <si>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</si>
  <si>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</si>
  <si>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</si>
  <si>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</si>
  <si>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</si>
  <si>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</si>
  <si>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</si>
  <si>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</si>
  <si>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</si>
  <si>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</si>
  <si>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</si>
  <si>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</si>
  <si>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</si>
  <si>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</si>
  <si>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</si>
  <si>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</si>
  <si>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</si>
  <si>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</si>
  <si>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</si>
  <si>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</si>
  <si>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</si>
  <si>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</si>
  <si>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</si>
  <si>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</si>
  <si>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</si>
  <si>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</si>
  <si>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</si>
  <si>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</si>
  <si>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</si>
  <si>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</si>
  <si>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</si>
  <si>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</si>
  <si>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</si>
  <si>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</si>
  <si>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</si>
  <si>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</si>
  <si>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</si>
  <si>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</si>
  <si>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</si>
  <si>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</si>
  <si>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</si>
  <si>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</si>
  <si>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</si>
  <si>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</si>
  <si>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</si>
  <si>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</si>
  <si>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</si>
  <si>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</si>
  <si>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</si>
  <si>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</si>
  <si>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</si>
  <si>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</si>
  <si>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</si>
  <si>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</si>
  <si>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</si>
  <si>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</si>
  <si>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</si>
  <si>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</si>
  <si>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</si>
  <si>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</si>
  <si>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</si>
  <si>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</si>
  <si>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</si>
  <si>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</si>
  <si>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</si>
  <si>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</si>
  <si>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</si>
  <si>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</si>
  <si>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</si>
  <si>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</si>
  <si>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</si>
  <si>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</si>
  <si>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</si>
  <si>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</si>
  <si>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</si>
  <si>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</si>
  <si>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</si>
  <si>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</si>
  <si>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</si>
  <si>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</si>
  <si>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</si>
  <si>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</si>
  <si>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</si>
  <si>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</si>
  <si>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</si>
  <si>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</si>
  <si>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</si>
  <si>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</si>
  <si>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</si>
  <si>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</si>
  <si>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</si>
  <si>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</si>
  <si>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</si>
  <si>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</si>
  <si>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</si>
  <si>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</si>
  <si>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</si>
  <si>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</si>
  <si>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</si>
  <si>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</si>
  <si>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</si>
  <si>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</si>
  <si>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</si>
  <si>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</si>
  <si>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</si>
  <si>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</si>
  <si>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</si>
  <si>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</si>
  <si>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</si>
  <si>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</si>
  <si>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</si>
  <si>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</si>
  <si>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</si>
  <si>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</si>
  <si>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</si>
  <si>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</si>
  <si>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</si>
  <si>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</si>
  <si>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</si>
  <si>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</si>
  <si>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</si>
  <si>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</si>
  <si>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</si>
  <si>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</si>
  <si>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</si>
  <si>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</si>
  <si>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</si>
  <si>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</si>
  <si>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</si>
  <si>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</si>
  <si>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</si>
  <si>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</si>
  <si>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</si>
  <si>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</si>
  <si>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</si>
  <si>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</si>
  <si>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</si>
  <si>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</si>
  <si>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</si>
  <si>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</si>
  <si>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</si>
  <si>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</si>
  <si>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</si>
  <si>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</si>
  <si>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</si>
  <si>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</si>
  <si>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</si>
  <si>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</si>
  <si>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</si>
  <si>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</si>
  <si>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</si>
  <si>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</si>
  <si>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</si>
  <si>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</si>
  <si>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</si>
  <si>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</si>
  <si>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</si>
  <si>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</si>
  <si>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</si>
  <si>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</si>
  <si>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</si>
  <si>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</si>
  <si>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</si>
  <si>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</si>
  <si>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</si>
  <si>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</si>
  <si>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</si>
  <si>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</si>
  <si>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</si>
  <si>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</si>
  <si>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</si>
  <si>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</si>
  <si>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</si>
  <si>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</si>
  <si>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</si>
  <si>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</si>
  <si>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</si>
  <si>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</si>
  <si>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</si>
  <si>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</si>
  <si>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</si>
  <si>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</si>
  <si>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</si>
  <si>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</si>
  <si>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</si>
  <si>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</si>
  <si>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</si>
  <si>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</si>
  <si>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</si>
  <si>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</si>
  <si>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</si>
  <si>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</si>
  <si>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</si>
  <si>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</si>
  <si>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</si>
  <si>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</si>
  <si>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</si>
  <si>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</si>
  <si>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</si>
  <si>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</si>
  <si>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</si>
  <si>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</si>
  <si>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</si>
  <si>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</si>
  <si>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</si>
  <si>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</si>
  <si>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</si>
  <si>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</si>
  <si>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</si>
  <si>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</si>
  <si>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</si>
  <si>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</si>
  <si>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</si>
  <si>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</si>
  <si>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</si>
  <si>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</si>
  <si>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</si>
  <si>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</si>
  <si>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</si>
  <si>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</si>
  <si>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</si>
  <si>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</si>
  <si>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</si>
  <si>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</si>
  <si>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</si>
  <si>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</si>
  <si>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</si>
  <si>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</si>
  <si>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</si>
  <si>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</si>
  <si>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</si>
  <si>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</si>
  <si>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</si>
  <si>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</si>
  <si>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</si>
  <si>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</si>
  <si>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</si>
  <si>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</si>
  <si>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</si>
  <si>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</si>
  <si>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</si>
  <si>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</si>
  <si>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</si>
  <si>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</si>
  <si>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</si>
  <si>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</si>
  <si>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</si>
  <si>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</si>
  <si>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</si>
  <si>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</si>
  <si>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</si>
  <si>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</si>
  <si>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</si>
  <si>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</si>
  <si>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</si>
  <si>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</si>
  <si>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</si>
  <si>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</si>
  <si>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</si>
  <si>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</si>
  <si>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</si>
  <si>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</si>
  <si>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</si>
  <si>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</si>
  <si>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</si>
  <si>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</si>
  <si>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</si>
  <si>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</si>
  <si>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</si>
  <si>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</si>
  <si>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</si>
  <si>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</si>
  <si>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</si>
  <si>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</si>
  <si>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</si>
  <si>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</si>
  <si>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</si>
  <si>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</si>
  <si>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</si>
  <si>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</si>
  <si>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</si>
  <si>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</si>
  <si>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</si>
  <si>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</si>
  <si>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</si>
  <si>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</si>
  <si>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</si>
  <si>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</si>
  <si>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</si>
  <si>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</si>
  <si>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</si>
  <si>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</si>
  <si>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</si>
  <si>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</si>
  <si>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</si>
  <si>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</si>
  <si>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</si>
  <si>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</si>
  <si>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</si>
  <si>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</si>
  <si>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</si>
  <si>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</si>
  <si>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</si>
  <si>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</si>
  <si>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</si>
  <si>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</si>
  <si>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</si>
  <si>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</si>
  <si>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</si>
  <si>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</si>
  <si>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</si>
  <si>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</si>
  <si>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</si>
  <si>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</si>
  <si>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</si>
  <si>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</si>
  <si>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</si>
  <si>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</si>
  <si>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</si>
  <si>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</si>
  <si>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</si>
  <si>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</si>
  <si>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</si>
  <si>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</si>
  <si>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</si>
  <si>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</si>
  <si>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</si>
  <si>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</si>
  <si>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</si>
  <si>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</si>
  <si>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</si>
  <si>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</si>
  <si>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</si>
  <si>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</si>
  <si>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</si>
  <si>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</si>
  <si>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</si>
  <si>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</si>
  <si>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</si>
  <si>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</si>
  <si>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</si>
  <si>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</si>
  <si>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</si>
  <si>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</si>
  <si>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</si>
  <si>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</si>
  <si>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</si>
  <si>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</si>
  <si>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</si>
  <si>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</si>
  <si>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</si>
  <si>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</si>
  <si>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</si>
  <si>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</si>
  <si>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</si>
  <si>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</si>
  <si>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</si>
  <si>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</si>
  <si>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</si>
  <si>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</si>
  <si>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</si>
  <si>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</si>
  <si>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</si>
  <si>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</si>
  <si>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</si>
  <si>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</si>
  <si>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</si>
  <si>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</si>
  <si>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</si>
  <si>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</si>
  <si>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</si>
  <si>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</si>
  <si>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</si>
  <si>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</si>
  <si>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</si>
  <si>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</si>
  <si>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</si>
  <si>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</si>
  <si>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</si>
  <si>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</si>
  <si>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</si>
  <si>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</si>
  <si>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</si>
  <si>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</si>
  <si>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</si>
  <si>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</si>
  <si>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</si>
  <si>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</si>
  <si>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</si>
  <si>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</si>
  <si>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</si>
  <si>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</si>
  <si>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</si>
  <si>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</si>
  <si>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</si>
  <si>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</si>
  <si>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</si>
  <si>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</si>
  <si>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</si>
  <si>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</si>
  <si>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</si>
  <si>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</si>
  <si>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</si>
  <si>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</si>
  <si>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</si>
  <si>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</si>
  <si>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</si>
  <si>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</si>
  <si>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</si>
  <si>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</si>
  <si>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</si>
  <si>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</si>
  <si>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</si>
  <si>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</si>
  <si>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</si>
  <si>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</si>
  <si>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</si>
  <si>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</si>
  <si>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</si>
  <si>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</si>
  <si>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</si>
  <si>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</si>
  <si>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</si>
  <si>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</si>
  <si>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</si>
  <si>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</si>
  <si>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</si>
  <si>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</si>
  <si>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</si>
  <si>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</si>
  <si>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</si>
  <si>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</si>
  <si>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</si>
  <si>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</si>
  <si>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</si>
  <si>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</si>
  <si>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</si>
  <si>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</si>
  <si>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</si>
  <si>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</si>
  <si>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</si>
  <si>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</si>
  <si>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</si>
  <si>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</si>
  <si>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</si>
  <si>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</si>
  <si>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</si>
  <si>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</si>
  <si>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</si>
  <si>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</si>
  <si>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</si>
  <si>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</si>
  <si>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</si>
  <si>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</si>
  <si>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</si>
  <si>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</si>
  <si>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</si>
  <si>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</si>
  <si>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</si>
  <si>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</si>
  <si>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</si>
  <si>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</si>
  <si>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</si>
  <si>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</si>
  <si>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</si>
  <si>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</si>
  <si>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</si>
  <si>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</si>
  <si>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</si>
  <si>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</si>
  <si>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</si>
  <si>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</si>
  <si>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</si>
  <si>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</si>
  <si>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</si>
  <si>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</si>
  <si>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</si>
  <si>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</si>
  <si>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</si>
  <si>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</si>
  <si>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</si>
  <si>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</si>
  <si>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</si>
  <si>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</si>
  <si>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</si>
  <si>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</si>
  <si>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</si>
  <si>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</si>
  <si>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</si>
  <si>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</si>
  <si>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</si>
  <si>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</si>
  <si>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</si>
  <si>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</si>
  <si>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</si>
  <si>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</si>
  <si>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</si>
  <si>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</si>
  <si>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</si>
  <si>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</si>
  <si>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</si>
  <si>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</si>
  <si>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</si>
  <si>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</si>
  <si>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</si>
  <si>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</si>
  <si>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</si>
  <si>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</si>
  <si>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</si>
  <si>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</si>
  <si>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</si>
  <si>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</si>
  <si>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</si>
  <si>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</si>
  <si>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</si>
  <si>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</si>
  <si>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</si>
  <si>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</si>
  <si>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</si>
  <si>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</si>
  <si>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</si>
  <si>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</si>
  <si>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</si>
  <si>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</si>
  <si>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</si>
  <si>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</si>
  <si>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</si>
  <si>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</si>
  <si>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</si>
  <si>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</si>
  <si>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</si>
  <si>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</si>
  <si>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</si>
  <si>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</si>
  <si>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</si>
  <si>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</si>
  <si>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</si>
  <si>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</si>
  <si>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</si>
  <si>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</si>
  <si>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</si>
  <si>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</si>
  <si>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</si>
  <si>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</si>
  <si>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</si>
  <si>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</si>
  <si>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</si>
  <si>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</si>
  <si>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</si>
  <si>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</si>
  <si>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</si>
  <si>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</si>
  <si>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</si>
  <si>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</si>
  <si>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</si>
  <si>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</si>
  <si>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</si>
  <si>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</si>
  <si>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</si>
  <si>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</si>
  <si>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</si>
  <si>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</si>
  <si>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</si>
  <si>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</si>
  <si>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</si>
  <si>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</si>
  <si>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</si>
  <si>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</si>
  <si>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</si>
  <si>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</si>
  <si>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</si>
  <si>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</si>
  <si>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</si>
  <si>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</si>
  <si>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</si>
  <si>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</si>
  <si>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</si>
  <si>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</si>
  <si>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</si>
  <si>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</si>
  <si>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</si>
  <si>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</si>
  <si>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</si>
  <si>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</si>
  <si>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</si>
  <si>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</si>
  <si>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</si>
  <si>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</si>
  <si>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</si>
  <si>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</si>
  <si>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</si>
  <si>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</si>
  <si>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</si>
  <si>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</si>
  <si>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</si>
  <si>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</si>
  <si>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</si>
  <si>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</si>
  <si>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</si>
  <si>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</si>
  <si>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</si>
  <si>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</si>
  <si>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</si>
  <si>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</si>
  <si>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</si>
  <si>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</si>
  <si>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</si>
  <si>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</si>
  <si>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</si>
  <si>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</si>
  <si>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</si>
  <si>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</si>
  <si>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</si>
  <si>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</si>
  <si>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</si>
  <si>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</si>
  <si>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</si>
  <si>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</si>
  <si>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</si>
  <si>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</si>
  <si>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</si>
  <si>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</si>
  <si>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</si>
  <si>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</si>
  <si>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</si>
  <si>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</si>
  <si>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</si>
  <si>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</si>
  <si>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</si>
  <si>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</si>
  <si>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</si>
  <si>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</si>
  <si>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</si>
  <si>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</si>
  <si>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</si>
  <si>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</si>
  <si>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</si>
  <si>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</si>
  <si>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</si>
  <si>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</si>
  <si>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</si>
  <si>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</si>
  <si>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</si>
  <si>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</si>
  <si>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</si>
  <si>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</si>
  <si>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</si>
  <si>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</si>
  <si>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</si>
  <si>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</si>
  <si>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</si>
  <si>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</si>
  <si>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</si>
  <si>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</si>
  <si>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</si>
  <si>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</si>
  <si>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</si>
  <si>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</si>
  <si>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</si>
  <si>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</si>
  <si>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</si>
  <si>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</si>
  <si>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</si>
  <si>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</si>
  <si>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</si>
  <si>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</si>
  <si>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</si>
  <si>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</si>
  <si>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</si>
  <si>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</si>
  <si>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</si>
  <si>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</si>
  <si>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</si>
  <si>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</si>
  <si>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</si>
  <si>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</si>
  <si>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</si>
  <si>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</si>
  <si>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</si>
  <si>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</si>
  <si>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</si>
  <si>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</si>
  <si>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</si>
  <si>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</si>
  <si>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</si>
  <si>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</si>
  <si>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</si>
  <si>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</si>
  <si>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</si>
  <si>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</si>
  <si>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</si>
  <si>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</si>
  <si>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</si>
  <si>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</si>
  <si>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</si>
  <si>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</si>
  <si>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</si>
  <si>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</si>
  <si>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</si>
  <si>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</si>
  <si>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</si>
  <si>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</si>
  <si>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</si>
  <si>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</si>
  <si>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</si>
  <si>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</si>
  <si>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</si>
  <si>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</si>
  <si>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</si>
  <si>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</si>
  <si>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</si>
  <si>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</si>
  <si>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</si>
  <si>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</si>
  <si>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</si>
  <si>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</si>
  <si>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</si>
  <si>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</si>
  <si>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</si>
  <si>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</si>
  <si>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</si>
  <si>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</si>
  <si>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</si>
  <si>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</si>
  <si>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</si>
  <si>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</si>
  <si>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</si>
  <si>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</si>
  <si>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</si>
  <si>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</si>
  <si>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</si>
  <si>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</si>
  <si>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</si>
  <si>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</si>
  <si>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</si>
  <si>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</si>
  <si>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</si>
  <si>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</si>
  <si>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</si>
  <si>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</si>
  <si>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</si>
  <si>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</si>
  <si>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</si>
  <si>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</si>
  <si>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</si>
  <si>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</si>
  <si>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</si>
  <si>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</si>
  <si>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</si>
  <si>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</si>
  <si>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</si>
  <si>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</si>
  <si>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</si>
  <si>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</si>
  <si>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</si>
  <si>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</si>
  <si>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</si>
  <si>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</si>
  <si>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</si>
  <si>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</si>
  <si>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</si>
  <si>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</si>
  <si>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</si>
  <si>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</si>
  <si>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</si>
  <si>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</si>
  <si>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</si>
  <si>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</si>
  <si>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</si>
  <si>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</si>
  <si>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</si>
  <si>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</si>
  <si>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</si>
  <si>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</si>
  <si>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</si>
  <si>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</si>
  <si>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</si>
  <si>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</si>
  <si>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</si>
  <si>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</si>
  <si>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</si>
  <si>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</si>
  <si>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</si>
  <si>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</si>
  <si>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</si>
  <si>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</si>
  <si>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</si>
  <si>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</si>
  <si>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</si>
  <si>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</si>
  <si>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</si>
  <si>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</si>
  <si>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</si>
  <si>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</si>
  <si>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</si>
  <si>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</si>
  <si>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</si>
  <si>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</si>
  <si>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</si>
  <si>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</si>
  <si>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</si>
  <si>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</si>
  <si>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</si>
  <si>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</si>
  <si>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</si>
  <si>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</si>
  <si>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</si>
  <si>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</si>
  <si>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</si>
  <si>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</si>
  <si>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</si>
  <si>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</si>
  <si>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</si>
  <si>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</si>
  <si>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</si>
  <si>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</si>
  <si>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</si>
  <si>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</si>
  <si>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</si>
  <si>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</si>
  <si>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</si>
  <si>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</si>
  <si>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</si>
  <si>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</si>
  <si>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</si>
  <si>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</si>
  <si>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</si>
  <si>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</si>
  <si>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</si>
  <si>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</si>
  <si>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</si>
  <si>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</si>
  <si>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</si>
  <si>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</si>
  <si>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</si>
  <si>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</si>
  <si>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</si>
  <si>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</si>
  <si>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</si>
  <si>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</si>
  <si>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</si>
  <si>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</si>
  <si>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</si>
  <si>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</si>
  <si>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</si>
  <si>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</si>
  <si>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</si>
  <si>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</si>
  <si>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</si>
  <si>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</si>
  <si>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</si>
  <si>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</si>
  <si>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</si>
  <si>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</si>
  <si>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</si>
  <si>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</si>
  <si>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</si>
  <si>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</si>
  <si>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</si>
  <si>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</si>
  <si>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</si>
  <si>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</si>
  <si>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</si>
  <si>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</si>
  <si>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</si>
  <si>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</si>
  <si>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</si>
  <si>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</si>
  <si>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</si>
  <si>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</si>
  <si>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</si>
  <si>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</si>
  <si>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</si>
  <si>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</si>
  <si>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</si>
  <si>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</si>
  <si>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</si>
  <si>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</si>
  <si>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</si>
  <si>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</si>
  <si>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</si>
  <si>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</si>
  <si>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</si>
  <si>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</si>
  <si>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</si>
  <si>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</si>
  <si>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</si>
  <si>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</si>
  <si>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</si>
  <si>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</si>
  <si>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</si>
  <si>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</si>
  <si>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</si>
  <si>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</si>
  <si>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</si>
  <si>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</si>
  <si>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</si>
  <si>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</si>
  <si>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</si>
  <si>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</si>
  <si>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</si>
  <si>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</si>
  <si>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</si>
  <si>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</si>
  <si>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</si>
  <si>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</si>
  <si>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</si>
  <si>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</si>
  <si>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</si>
  <si>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</si>
  <si>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</si>
  <si>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</si>
  <si>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</si>
  <si>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</si>
  <si>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</si>
  <si>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</si>
  <si>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</si>
  <si>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</si>
  <si>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</si>
  <si>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</si>
  <si>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</si>
  <si>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</si>
  <si>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</si>
  <si>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</si>
  <si>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</si>
  <si>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</si>
  <si>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</si>
  <si>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</si>
  <si>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</si>
  <si>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</si>
  <si>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</si>
  <si>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</si>
  <si>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</si>
  <si>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</si>
  <si>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</si>
  <si>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</si>
  <si>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</si>
  <si>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</si>
  <si>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</si>
  <si>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</si>
  <si>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</si>
  <si>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</si>
  <si>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</si>
  <si>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</si>
  <si>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</si>
  <si>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</si>
  <si>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</si>
  <si>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</si>
  <si>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</si>
  <si>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</si>
  <si>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</si>
  <si>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</si>
  <si>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</si>
  <si>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</si>
  <si>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</si>
  <si>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</si>
  <si>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</si>
  <si>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</si>
  <si>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</si>
  <si>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</si>
  <si>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</si>
  <si>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</si>
  <si>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</si>
  <si>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</si>
  <si>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</si>
  <si>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</si>
  <si>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</si>
  <si>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</si>
  <si>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</si>
  <si>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</si>
  <si>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</si>
  <si>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</si>
  <si>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</si>
  <si>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</si>
  <si>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</si>
  <si>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</si>
  <si>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</si>
  <si>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</si>
  <si>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</si>
  <si>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</si>
  <si>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</si>
  <si>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</si>
  <si>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</si>
  <si>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</si>
  <si>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</si>
  <si>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</si>
  <si>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</si>
  <si>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</si>
  <si>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</si>
  <si>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</si>
  <si>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</si>
  <si>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</si>
  <si>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</si>
  <si>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</si>
  <si>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</si>
  <si>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</si>
  <si>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</si>
  <si>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</si>
  <si>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</si>
  <si>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</si>
  <si>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</si>
  <si>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</si>
  <si>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</si>
  <si>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</si>
  <si>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</si>
  <si>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</si>
  <si>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</si>
  <si>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</si>
  <si>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</si>
  <si>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</si>
  <si>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</si>
  <si>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</si>
  <si>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</si>
  <si>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</si>
  <si>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</si>
  <si>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</si>
  <si>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</si>
  <si>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</si>
  <si>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</si>
  <si>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</si>
  <si>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</si>
  <si>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</si>
  <si>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</si>
  <si>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</si>
  <si>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</si>
  <si>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</si>
  <si>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</si>
  <si>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</si>
  <si>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</si>
  <si>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</si>
  <si>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</si>
  <si>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</si>
  <si>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</si>
  <si>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</si>
  <si>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</si>
  <si>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</si>
  <si>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</si>
  <si>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</si>
  <si>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</si>
  <si>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</si>
  <si>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</si>
  <si>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</si>
  <si>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</si>
  <si>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</si>
  <si>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</si>
  <si>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</si>
  <si>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</si>
  <si>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</si>
  <si>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</si>
  <si>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</si>
  <si>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</si>
  <si>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</si>
  <si>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</si>
  <si>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</si>
  <si>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</si>
  <si>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</si>
  <si>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</si>
  <si>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</si>
  <si>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</si>
  <si>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</si>
  <si>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</si>
  <si>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</si>
  <si>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</si>
  <si>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</si>
  <si>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</si>
  <si>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</si>
  <si>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</si>
  <si>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</si>
  <si>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</si>
  <si>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</si>
  <si>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</si>
  <si>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</si>
  <si>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</si>
  <si>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</si>
  <si>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</si>
  <si>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</si>
  <si>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</si>
  <si>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</si>
  <si>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</si>
  <si>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</si>
  <si>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</si>
  <si>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</si>
  <si>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</si>
  <si>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</si>
  <si>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</si>
  <si>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</si>
  <si>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</si>
  <si>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</si>
  <si>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</si>
  <si>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</si>
  <si>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</si>
  <si>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</si>
  <si>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</si>
  <si>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</si>
  <si>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</si>
  <si>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</si>
  <si>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</si>
  <si>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</si>
  <si>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</si>
  <si>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</si>
  <si>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</si>
  <si>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</si>
  <si>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</si>
  <si>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</si>
  <si>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</si>
  <si>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</si>
  <si>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</si>
  <si>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</si>
  <si>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</si>
  <si>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</si>
  <si>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</si>
  <si>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</si>
  <si>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</si>
  <si>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</si>
  <si>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</si>
  <si>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</si>
  <si>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</si>
  <si>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</si>
  <si>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</si>
  <si>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</si>
  <si>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</si>
  <si>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</si>
  <si>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</si>
  <si>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</si>
  <si>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</si>
  <si>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</si>
  <si>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</si>
  <si>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</si>
  <si>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</si>
  <si>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</si>
  <si>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</si>
  <si>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</si>
  <si>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</si>
  <si>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</si>
  <si>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</si>
  <si>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</si>
  <si>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</si>
  <si>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</si>
  <si>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</si>
  <si>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</si>
  <si>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</si>
  <si>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</si>
  <si>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</si>
  <si>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</si>
  <si>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</si>
  <si>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</si>
  <si>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</si>
  <si>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</si>
  <si>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</si>
  <si>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</si>
  <si>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</si>
  <si>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</si>
  <si>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</si>
  <si>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</si>
  <si>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</si>
  <si>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</si>
  <si>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</si>
  <si>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</si>
  <si>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</si>
  <si>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</si>
  <si>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</si>
  <si>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</si>
  <si>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</si>
  <si>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</si>
  <si>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</si>
  <si>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</si>
  <si>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</si>
  <si>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</si>
  <si>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</si>
  <si>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</si>
  <si>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</si>
  <si>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</si>
  <si>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</si>
  <si>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</si>
  <si>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</si>
  <si>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</si>
  <si>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</si>
  <si>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</si>
  <si>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</si>
  <si>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</si>
  <si>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</si>
  <si>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</si>
  <si>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</si>
  <si>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</si>
  <si>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</si>
  <si>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</si>
  <si>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</si>
  <si>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</si>
  <si>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</si>
  <si>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</si>
  <si>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</si>
  <si>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</si>
  <si>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</si>
  <si>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</si>
  <si>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</si>
  <si>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</si>
  <si>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</si>
  <si>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</si>
  <si>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</si>
  <si>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</si>
  <si>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</si>
  <si>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</si>
  <si>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</si>
  <si>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</si>
  <si>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</si>
  <si>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</si>
  <si>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</si>
  <si>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</si>
  <si>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</si>
  <si>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</si>
  <si>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</si>
  <si>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</si>
  <si>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</si>
  <si>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</si>
  <si>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</si>
  <si>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</si>
  <si>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</si>
  <si>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</si>
  <si>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</si>
  <si>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</si>
  <si>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</si>
  <si>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</si>
  <si>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</si>
  <si>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</si>
  <si>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</si>
  <si>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</si>
  <si>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</si>
  <si>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</si>
  <si>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</si>
  <si>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</si>
  <si>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</si>
  <si>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</si>
  <si>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</si>
  <si>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</si>
  <si>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</si>
  <si>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</si>
  <si>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</si>
  <si>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</si>
  <si>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</si>
  <si>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</si>
  <si>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</si>
  <si>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</si>
  <si>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</si>
  <si>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</si>
  <si>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</si>
  <si>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</si>
  <si>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</si>
  <si>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</si>
  <si>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</si>
  <si>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</si>
  <si>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</si>
  <si>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</si>
  <si>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</si>
  <si>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</si>
  <si>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</si>
  <si>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</si>
  <si>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</si>
  <si>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</si>
  <si>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</si>
  <si>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</si>
  <si>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</si>
  <si>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</si>
  <si>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</si>
  <si>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</si>
  <si>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</si>
  <si>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</si>
  <si>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</si>
  <si>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</si>
  <si>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</si>
  <si>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</si>
  <si>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</si>
  <si>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</si>
  <si>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</si>
  <si>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</si>
  <si>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</si>
  <si>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</si>
  <si>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</si>
  <si>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</si>
  <si>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</si>
  <si>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</si>
  <si>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</si>
  <si>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</si>
  <si>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</si>
  <si>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</si>
  <si>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</si>
  <si>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</si>
  <si>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</si>
  <si>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</si>
  <si>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</si>
  <si>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</si>
  <si>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</si>
  <si>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</si>
  <si>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</si>
  <si>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</si>
  <si>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</si>
  <si>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</si>
  <si>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</si>
  <si>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</si>
  <si>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</si>
  <si>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</si>
  <si>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</si>
  <si>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</si>
  <si>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</si>
  <si>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</si>
  <si>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</si>
  <si>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</si>
  <si>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</si>
  <si>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</si>
  <si>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</si>
  <si>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</si>
  <si>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</si>
  <si>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</si>
  <si>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</si>
  <si>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</si>
  <si>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</si>
  <si>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</si>
  <si>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</si>
  <si>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</si>
  <si>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</si>
  <si>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</si>
  <si>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</si>
  <si>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</si>
  <si>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</si>
  <si>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</si>
  <si>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</si>
  <si>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</si>
  <si>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</si>
  <si>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</si>
  <si>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</si>
  <si>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</si>
  <si>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</si>
  <si>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</si>
  <si>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</si>
  <si>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</si>
  <si>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</si>
  <si>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</si>
  <si>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</si>
  <si>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</si>
  <si>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</si>
  <si>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</si>
  <si>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</si>
  <si>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</si>
  <si>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</si>
  <si>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</si>
  <si>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</si>
  <si>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</si>
  <si>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</si>
  <si>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</si>
  <si>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</si>
  <si>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</si>
  <si>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</si>
  <si>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</si>
  <si>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</si>
  <si>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</si>
  <si>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</si>
  <si>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</si>
  <si>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</si>
  <si>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</si>
  <si>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</si>
  <si>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</si>
  <si>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</si>
  <si>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</si>
  <si>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</si>
  <si>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</si>
  <si>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</si>
  <si>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</si>
  <si>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</si>
  <si>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</si>
  <si>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</si>
  <si>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</si>
  <si>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</si>
  <si>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</si>
  <si>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</si>
  <si>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</si>
  <si>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</si>
  <si>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</si>
  <si>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</si>
  <si>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</si>
  <si>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</si>
  <si>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</si>
  <si>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</si>
  <si>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</si>
  <si>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</si>
  <si>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</si>
  <si>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</si>
  <si>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</si>
  <si>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</si>
  <si>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</si>
  <si>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</si>
  <si>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</si>
  <si>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</si>
  <si>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</si>
  <si>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</si>
  <si>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</si>
  <si>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</si>
  <si>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</si>
  <si>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</si>
  <si>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</si>
  <si>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</si>
  <si>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</si>
  <si>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</si>
  <si>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</si>
  <si>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</si>
  <si>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</si>
  <si>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</si>
  <si>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</si>
  <si>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</si>
  <si>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</si>
  <si>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</si>
  <si>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</si>
  <si>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</si>
  <si>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</si>
  <si>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</si>
  <si>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</si>
  <si>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</si>
  <si>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</si>
  <si>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</si>
  <si>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</si>
  <si>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</si>
  <si>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</si>
  <si>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</si>
  <si>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</si>
  <si>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</si>
  <si>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</si>
  <si>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</si>
  <si>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</si>
  <si>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</si>
  <si>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</si>
  <si>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</si>
  <si>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</si>
  <si>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</si>
  <si>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</si>
  <si>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</si>
  <si>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</si>
  <si>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</si>
  <si>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</si>
  <si>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</si>
  <si>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</si>
  <si>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</si>
  <si>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</si>
  <si>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</si>
  <si>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</si>
  <si>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</si>
  <si>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</si>
  <si>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</si>
  <si>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</si>
  <si>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</si>
  <si>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</si>
  <si>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</si>
  <si>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</si>
  <si>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</si>
  <si>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</si>
  <si>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</si>
  <si>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</si>
  <si>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</si>
  <si>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</si>
  <si>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</si>
  <si>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</si>
  <si>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</si>
  <si>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</si>
  <si>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</si>
  <si>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</si>
  <si>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</si>
  <si>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</si>
  <si>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</si>
  <si>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</si>
  <si>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</si>
  <si>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</si>
  <si>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</si>
  <si>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</si>
  <si>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</si>
  <si>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</si>
  <si>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</si>
  <si>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</si>
  <si>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</si>
  <si>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</si>
  <si>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</si>
  <si>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</si>
  <si>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</si>
  <si>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</si>
  <si>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</si>
  <si>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</si>
  <si>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</si>
  <si>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</si>
  <si>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</si>
  <si>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</si>
  <si>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</si>
  <si>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</si>
  <si>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</si>
  <si>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</si>
  <si>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</si>
  <si>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</si>
  <si>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</si>
  <si>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</si>
  <si>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</si>
  <si>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</si>
  <si>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</si>
  <si>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</si>
  <si>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</si>
  <si>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</si>
  <si>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</si>
  <si>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</si>
  <si>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</si>
  <si>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</si>
  <si>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</si>
  <si>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</si>
  <si>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</si>
  <si>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</si>
  <si>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</si>
  <si>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</si>
  <si>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</si>
  <si>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</si>
  <si>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</si>
  <si>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</si>
  <si>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</si>
  <si>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</si>
  <si>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</si>
  <si>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</si>
  <si>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</si>
  <si>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</si>
  <si>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</si>
  <si>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</si>
  <si>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</si>
  <si>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</si>
  <si>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</si>
  <si>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</si>
  <si>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</si>
  <si>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</si>
  <si>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</si>
  <si>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</si>
  <si>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</si>
  <si>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</si>
  <si>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</si>
  <si>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</si>
  <si>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</si>
  <si>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</si>
  <si>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</si>
  <si>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</si>
  <si>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</si>
  <si>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</si>
  <si>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</si>
  <si>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</si>
  <si>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</si>
  <si>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</si>
  <si>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</si>
  <si>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</si>
  <si>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</si>
  <si>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</si>
  <si>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</si>
  <si>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</si>
  <si>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</si>
  <si>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</si>
  <si>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</si>
  <si>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</si>
  <si>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</si>
  <si>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</si>
  <si>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</si>
  <si>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</si>
  <si>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</si>
  <si>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</si>
  <si>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</si>
  <si>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</si>
  <si>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</si>
  <si>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</si>
  <si>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</si>
  <si>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</si>
  <si>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</si>
  <si>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</si>
  <si>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</si>
  <si>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</si>
  <si>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</si>
  <si>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</si>
  <si>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</si>
  <si>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</si>
  <si>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</si>
  <si>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</si>
  <si>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</si>
  <si>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</si>
  <si>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</si>
  <si>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</si>
  <si>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</si>
  <si>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</si>
  <si>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</si>
  <si>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</si>
  <si>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</si>
  <si>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</si>
  <si>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</si>
  <si>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</si>
  <si>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</si>
  <si>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</si>
  <si>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</si>
  <si>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</si>
  <si>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</si>
  <si>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</si>
  <si>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</si>
  <si>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</si>
  <si>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</si>
  <si>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</si>
  <si>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</si>
  <si>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</si>
  <si>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</si>
  <si>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</si>
  <si>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</si>
  <si>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</si>
  <si>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</si>
  <si>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</si>
  <si>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</si>
  <si>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</si>
  <si>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</si>
  <si>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</si>
  <si>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</si>
  <si>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</si>
  <si>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</si>
  <si>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</si>
  <si>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</si>
  <si>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</si>
  <si>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</si>
  <si>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</si>
  <si>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</si>
  <si>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</si>
  <si>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</si>
  <si>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</si>
  <si>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</si>
  <si>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</si>
  <si>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</si>
  <si>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</si>
  <si>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</si>
  <si>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</si>
  <si>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</si>
  <si>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</si>
  <si>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</si>
  <si>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</si>
  <si>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</si>
  <si>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</si>
  <si>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</si>
  <si>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</si>
  <si>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</si>
  <si>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</si>
  <si>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</si>
  <si>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</si>
  <si>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</si>
  <si>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</si>
  <si>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</si>
  <si>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</si>
  <si>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</si>
  <si>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</si>
  <si>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</si>
  <si>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</si>
  <si>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</si>
  <si>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</si>
  <si>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</si>
  <si>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</si>
  <si>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</si>
  <si>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</si>
  <si>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</si>
  <si>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</si>
  <si>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</si>
  <si>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</si>
  <si>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</si>
  <si>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</si>
  <si>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</si>
  <si>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</si>
  <si>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</si>
  <si>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</si>
  <si>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</si>
  <si>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</si>
  <si>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</si>
  <si>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</si>
  <si>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</si>
  <si>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</si>
  <si>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</si>
  <si>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</si>
  <si>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</si>
  <si>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</si>
  <si>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</si>
  <si>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</si>
  <si>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</si>
  <si>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</si>
  <si>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</si>
  <si>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</si>
  <si>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</si>
  <si>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</si>
  <si>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</si>
  <si>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</si>
  <si>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</si>
  <si>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</si>
  <si>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</si>
  <si>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</si>
  <si>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</si>
  <si>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</si>
  <si>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</si>
  <si>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</si>
  <si>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</si>
  <si>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</si>
  <si>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</si>
  <si>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</si>
  <si>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</si>
  <si>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</si>
  <si>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</si>
  <si>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</si>
  <si>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</si>
  <si>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</si>
  <si>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</si>
  <si>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</si>
  <si>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</si>
  <si>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</si>
  <si>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</si>
  <si>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</si>
  <si>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</si>
  <si>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</si>
  <si>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</si>
  <si>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</si>
  <si>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</si>
  <si>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</si>
  <si>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</si>
  <si>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</si>
  <si>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</si>
  <si>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</si>
  <si>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</si>
  <si>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</si>
  <si>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</si>
  <si>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</si>
  <si>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</si>
  <si>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</si>
  <si>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</si>
  <si>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</si>
  <si>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</si>
  <si>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</si>
  <si>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</si>
  <si>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</si>
  <si>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</si>
  <si>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</si>
  <si>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</si>
  <si>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</si>
  <si>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</si>
  <si>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</si>
  <si>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</si>
  <si>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</si>
  <si>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</si>
  <si>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</si>
  <si>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</si>
  <si>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</si>
  <si>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</si>
  <si>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</si>
  <si>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</si>
  <si>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</si>
  <si>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</si>
  <si>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</si>
  <si>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</si>
  <si>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</si>
  <si>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</si>
  <si>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</si>
  <si>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</si>
  <si>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</si>
  <si>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</si>
  <si>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</si>
  <si>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</si>
  <si>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</si>
  <si>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</si>
  <si>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</si>
  <si>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</si>
  <si>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</si>
  <si>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</si>
  <si>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</si>
  <si>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</si>
  <si>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</si>
  <si>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</si>
  <si>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</si>
  <si>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</si>
  <si>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</si>
  <si>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</si>
  <si>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</si>
  <si>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</si>
  <si>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</si>
  <si>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</si>
  <si>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</si>
  <si>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</si>
  <si>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</si>
  <si>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</si>
  <si>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</si>
  <si>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</si>
  <si>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</si>
  <si>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</si>
  <si>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</si>
  <si>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</si>
  <si>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</si>
  <si>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</si>
  <si>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</si>
  <si>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</si>
  <si>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</si>
  <si>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</si>
  <si>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</si>
  <si>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</si>
  <si>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</si>
  <si>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</si>
  <si>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</si>
  <si>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</si>
  <si>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</si>
  <si>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</si>
  <si>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</si>
  <si>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</si>
  <si>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</si>
  <si>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</si>
  <si>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</si>
  <si>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</si>
  <si>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</si>
  <si>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</si>
  <si>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</si>
  <si>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</si>
  <si>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</si>
  <si>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</si>
  <si>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</si>
  <si>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</si>
  <si>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</si>
  <si>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</si>
  <si>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</si>
  <si>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</si>
  <si>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</si>
  <si>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</si>
  <si>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</si>
  <si>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</si>
  <si>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</si>
  <si>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</si>
  <si>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</si>
  <si>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</si>
  <si>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</si>
  <si>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</si>
  <si>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</si>
  <si>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</si>
  <si>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</si>
  <si>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</si>
  <si>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</si>
  <si>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</si>
  <si>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</si>
  <si>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</si>
  <si>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</si>
  <si>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</si>
  <si>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</si>
  <si>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</si>
  <si>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</si>
  <si>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</si>
  <si>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</si>
  <si>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</si>
  <si>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</si>
  <si>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</si>
  <si>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</si>
  <si>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</si>
  <si>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</si>
  <si>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</si>
  <si>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</si>
  <si>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</si>
  <si>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</si>
  <si>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</si>
  <si>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</si>
  <si>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</si>
  <si>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</si>
  <si>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</si>
  <si>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</si>
  <si>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</si>
  <si>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</si>
  <si>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</si>
  <si>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</si>
  <si>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</si>
  <si>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</si>
  <si>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</si>
  <si>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</si>
  <si>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</si>
  <si>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</si>
  <si>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</si>
  <si>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</si>
  <si>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</si>
  <si>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</si>
  <si>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</si>
  <si>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</si>
  <si>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</si>
  <si>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</si>
  <si>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</si>
  <si>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</si>
  <si>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</si>
  <si>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</si>
  <si>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</si>
  <si>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</si>
  <si>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</si>
  <si>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</si>
  <si>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</si>
  <si>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</si>
  <si>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</si>
  <si>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</si>
  <si>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</si>
  <si>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</si>
  <si>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</si>
  <si>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</si>
  <si>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</si>
  <si>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</si>
  <si>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</si>
  <si>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</si>
  <si>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</si>
  <si>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</si>
  <si>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</si>
  <si>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</si>
  <si>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</si>
  <si>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</si>
  <si>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</si>
  <si>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</si>
  <si>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</si>
  <si>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</si>
  <si>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</si>
  <si>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</si>
  <si>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</si>
  <si>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</si>
  <si>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</si>
  <si>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</si>
  <si>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</si>
  <si>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</si>
  <si>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</si>
  <si>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</si>
  <si>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</si>
  <si>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</si>
  <si>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</si>
  <si>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</si>
  <si>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</si>
  <si>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</si>
  <si>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</si>
  <si>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</si>
  <si>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</si>
  <si>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</si>
  <si>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</si>
  <si>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</si>
  <si>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</si>
  <si>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</si>
  <si>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</si>
  <si>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</si>
  <si>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</si>
  <si>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</si>
  <si>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</si>
  <si>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</si>
  <si>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</si>
  <si>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</si>
  <si>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</si>
  <si>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</si>
  <si>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</si>
  <si>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</si>
  <si>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</si>
  <si>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</si>
  <si>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</si>
  <si>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</si>
  <si>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</si>
  <si>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</si>
  <si>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</si>
  <si>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</si>
  <si>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</si>
  <si>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</si>
  <si>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</si>
  <si>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</si>
  <si>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</si>
  <si>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</si>
  <si>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</si>
  <si>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</si>
  <si>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</si>
  <si>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</si>
  <si>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</si>
  <si>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</si>
  <si>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</si>
  <si>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</si>
  <si>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</si>
  <si>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</si>
  <si>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</si>
  <si>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</si>
  <si>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</si>
  <si>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</si>
  <si>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</si>
  <si>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</si>
  <si>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</si>
  <si>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</si>
  <si>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</si>
  <si>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</si>
  <si>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</si>
  <si>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</si>
  <si>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</si>
  <si>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</si>
  <si>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</si>
  <si>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</si>
  <si>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</si>
  <si>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</si>
  <si>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</si>
  <si>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</si>
  <si>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</si>
  <si>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</si>
  <si>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</si>
  <si>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</si>
  <si>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</si>
  <si>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</si>
  <si>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</si>
  <si>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</si>
  <si>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</si>
  <si>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</si>
  <si>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</si>
  <si>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</si>
  <si>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</si>
  <si>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</si>
  <si>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</si>
  <si>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</si>
  <si>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</si>
  <si>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</si>
  <si>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</si>
  <si>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</si>
  <si>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</si>
  <si>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</si>
  <si>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</si>
  <si>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</si>
  <si>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</si>
  <si>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</si>
  <si>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</si>
  <si>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</si>
  <si>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</si>
  <si>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</si>
  <si>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</si>
  <si>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</si>
  <si>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</si>
  <si>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</si>
  <si>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</si>
  <si>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</si>
  <si>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</si>
  <si>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</si>
  <si>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</si>
  <si>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</si>
  <si>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</si>
  <si>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</si>
  <si>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</si>
  <si>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</si>
  <si>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</si>
  <si>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</si>
  <si>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</si>
  <si>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</si>
  <si>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</si>
  <si>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</si>
  <si>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</si>
  <si>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</si>
  <si>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</si>
  <si>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</si>
  <si>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</si>
  <si>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</si>
  <si>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</si>
  <si>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</si>
  <si>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</si>
  <si>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</si>
  <si>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</si>
  <si>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</si>
  <si>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</si>
  <si>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</si>
  <si>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</si>
  <si>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</si>
  <si>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</si>
  <si>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</si>
  <si>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</si>
  <si>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</si>
  <si>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</si>
  <si>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</si>
  <si>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</si>
  <si>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</si>
  <si>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</si>
  <si>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</si>
  <si>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</si>
  <si>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</si>
  <si>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</si>
  <si>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</si>
  <si>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</si>
  <si>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</si>
  <si>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</si>
  <si>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</si>
  <si>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</si>
  <si>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</si>
  <si>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</si>
  <si>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</si>
  <si>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</si>
  <si>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</si>
  <si>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</si>
  <si>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</si>
  <si>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</si>
  <si>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</si>
  <si>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</si>
  <si>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</si>
  <si>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</si>
  <si>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</si>
  <si>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</si>
  <si>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</si>
  <si>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</si>
  <si>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</si>
  <si>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</si>
  <si>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</si>
  <si>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</si>
  <si>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</si>
  <si>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</si>
  <si>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</si>
  <si>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</si>
  <si>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</si>
  <si>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</si>
  <si>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</si>
  <si>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</si>
  <si>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</si>
  <si>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</si>
  <si>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</si>
  <si>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</si>
  <si>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</si>
  <si>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</si>
  <si>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</si>
  <si>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</si>
  <si>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</si>
  <si>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</si>
  <si>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</si>
  <si>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</si>
  <si>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</si>
  <si>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</si>
  <si>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</si>
  <si>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</si>
  <si>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</si>
  <si>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</si>
  <si>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</si>
  <si>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</si>
  <si>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</si>
  <si>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</si>
  <si>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</si>
  <si>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</si>
  <si>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</si>
  <si>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</si>
  <si>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</si>
  <si>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</si>
  <si>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</si>
  <si>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</si>
  <si>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</si>
  <si>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</si>
  <si>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</si>
  <si>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</si>
  <si>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</si>
  <si>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</si>
  <si>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</si>
  <si>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</si>
  <si>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</si>
  <si>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</si>
  <si>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</si>
  <si>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</si>
  <si>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</si>
  <si>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</si>
  <si>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</si>
  <si>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</si>
  <si>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</si>
  <si>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</si>
  <si>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</si>
  <si>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</si>
  <si>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</si>
  <si>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</si>
  <si>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</si>
  <si>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</si>
  <si>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</si>
  <si>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</si>
  <si>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</si>
  <si>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</si>
  <si>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</si>
  <si>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</si>
  <si>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</si>
  <si>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</si>
  <si>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</si>
  <si>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</si>
  <si>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</si>
  <si>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</si>
  <si>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</si>
  <si>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</si>
  <si>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</si>
  <si>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</si>
  <si>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</si>
  <si>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</si>
  <si>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</si>
  <si>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</si>
  <si>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</si>
  <si>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</si>
  <si>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</si>
  <si>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</si>
  <si>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</si>
  <si>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</si>
  <si>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</si>
  <si>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</si>
  <si>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</si>
  <si>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</si>
  <si>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</si>
  <si>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</si>
  <si>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</si>
  <si>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</si>
  <si>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</si>
  <si>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</si>
  <si>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</si>
  <si>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</si>
  <si>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</si>
  <si>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</si>
  <si>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</si>
  <si>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</si>
  <si>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</si>
  <si>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</si>
  <si>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</si>
  <si>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</si>
  <si>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</si>
  <si>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</si>
  <si>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</si>
  <si>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</si>
  <si>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</si>
  <si>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</si>
  <si>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</si>
  <si>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</si>
  <si>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</si>
  <si>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</si>
  <si>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</si>
  <si>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</si>
  <si>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</si>
  <si>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</si>
  <si>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</si>
  <si>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</si>
  <si>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</si>
  <si>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</si>
  <si>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</si>
  <si>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</si>
  <si>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</si>
  <si>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</si>
  <si>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</si>
  <si>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</si>
  <si>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</si>
  <si>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</si>
  <si>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</si>
  <si>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</si>
  <si>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</si>
  <si>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</si>
  <si>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</si>
  <si>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</si>
  <si>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</si>
  <si>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</si>
  <si>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</si>
  <si>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</si>
  <si>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</si>
  <si>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</si>
  <si>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</si>
  <si>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</si>
  <si>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</si>
  <si>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</si>
  <si>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</si>
  <si>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</si>
  <si>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</si>
  <si>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</si>
  <si>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</si>
  <si>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</si>
  <si>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</si>
  <si>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</si>
  <si>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</si>
  <si>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</si>
  <si>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</si>
  <si>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</si>
  <si>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</si>
  <si>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</si>
  <si>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</si>
  <si>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</si>
  <si>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</si>
  <si>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</si>
  <si>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</si>
  <si>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</si>
  <si>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</si>
  <si>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</si>
  <si>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</si>
  <si>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</si>
  <si>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</si>
  <si>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</si>
  <si>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</si>
  <si>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</si>
  <si>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</si>
  <si>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</si>
  <si>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</si>
  <si>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</si>
  <si>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</si>
  <si>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</si>
  <si>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</si>
  <si>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</si>
  <si>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</si>
  <si>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</si>
  <si>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</si>
  <si>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</si>
  <si>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</si>
  <si>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</si>
  <si>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</si>
  <si>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</si>
  <si>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</si>
  <si>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</si>
  <si>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</si>
  <si>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</si>
  <si>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</si>
  <si>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</si>
  <si>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</si>
  <si>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</si>
  <si>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</si>
  <si>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</si>
  <si>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</si>
  <si>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</si>
  <si>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</si>
  <si>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</si>
  <si>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</si>
  <si>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</si>
  <si>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</si>
  <si>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</si>
  <si>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</si>
  <si>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</si>
  <si>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</si>
  <si>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</si>
  <si>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</si>
  <si>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</si>
  <si>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</si>
  <si>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</si>
  <si>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</si>
  <si>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</si>
  <si>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</si>
  <si>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</si>
  <si>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</si>
  <si>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</si>
  <si>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</si>
  <si>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</si>
  <si>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</si>
  <si>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</si>
  <si>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</si>
  <si>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</si>
  <si>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</si>
  <si>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</si>
  <si>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</si>
  <si>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</si>
  <si>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</si>
  <si>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</si>
  <si>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</si>
  <si>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</si>
  <si>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</si>
  <si>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</si>
  <si>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</si>
  <si>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</si>
  <si>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</si>
  <si>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</si>
  <si>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</si>
  <si>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</si>
  <si>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</si>
  <si>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</si>
  <si>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</si>
  <si>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</si>
  <si>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</si>
  <si>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</si>
  <si>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</si>
  <si>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</si>
  <si>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</si>
  <si>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</si>
  <si>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</si>
  <si>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</si>
  <si>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</si>
  <si>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</si>
  <si>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</si>
  <si>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</si>
  <si>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</si>
  <si>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</si>
  <si>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</si>
  <si>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</si>
  <si>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</si>
  <si>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</si>
  <si>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</si>
  <si>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</si>
  <si>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</si>
  <si>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</si>
  <si>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</si>
  <si>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</si>
  <si>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</si>
  <si>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</si>
  <si>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</si>
  <si>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</si>
  <si>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</si>
  <si>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</si>
  <si>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</si>
  <si>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</si>
  <si>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</si>
  <si>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</si>
  <si>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</si>
  <si>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</si>
  <si>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</si>
  <si>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</si>
  <si>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</si>
  <si>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</si>
  <si>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</si>
  <si>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</si>
  <si>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</si>
  <si>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</si>
  <si>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</si>
  <si>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</si>
  <si>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</si>
  <si>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</si>
  <si>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</si>
  <si>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</si>
  <si>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</si>
  <si>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</si>
  <si>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</si>
  <si>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</si>
  <si>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</si>
  <si>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</si>
  <si>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</si>
  <si>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</si>
  <si>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</si>
  <si>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</si>
  <si>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</si>
  <si>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</si>
  <si>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</si>
  <si>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</si>
  <si>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</si>
  <si>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</si>
  <si>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</si>
  <si>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</si>
  <si>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</si>
  <si>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</si>
  <si>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</si>
  <si>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</si>
  <si>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</si>
  <si>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</si>
  <si>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</si>
  <si>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</si>
  <si>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</si>
  <si>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</si>
  <si>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</si>
  <si>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</si>
  <si>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</si>
  <si>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</si>
  <si>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</si>
  <si>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</si>
  <si>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</si>
  <si>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</si>
  <si>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</si>
  <si>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</si>
  <si>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</si>
  <si>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</si>
  <si>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</si>
  <si>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</si>
  <si>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</si>
  <si>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</si>
  <si>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</si>
  <si>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</si>
  <si>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</si>
  <si>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</si>
  <si>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</si>
  <si>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</si>
  <si>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</si>
  <si>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</si>
  <si>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</si>
  <si>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</si>
  <si>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</si>
  <si>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</si>
  <si>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</si>
  <si>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</si>
  <si>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</si>
  <si>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</si>
  <si>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</si>
  <si>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</si>
  <si>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</si>
  <si>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</si>
  <si>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</si>
  <si>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</si>
  <si>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</si>
  <si>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</si>
  <si>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</si>
  <si>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</si>
  <si>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</si>
  <si>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</si>
  <si>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</si>
  <si>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</si>
  <si>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</si>
  <si>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</si>
  <si>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</si>
  <si>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</si>
  <si>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</si>
  <si>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</si>
  <si>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</si>
  <si>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</si>
  <si>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</si>
  <si>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</si>
  <si>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</si>
  <si>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</si>
  <si>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</si>
  <si>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</si>
  <si>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</si>
  <si>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</si>
  <si>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</si>
  <si>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</si>
  <si>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</si>
  <si>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</si>
  <si>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</si>
  <si>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</si>
  <si>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</si>
  <si>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</si>
  <si>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</si>
  <si>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</si>
  <si>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</si>
  <si>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</si>
  <si>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</si>
  <si>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</si>
  <si>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</si>
  <si>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</si>
  <si>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</si>
  <si>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</si>
  <si>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</si>
  <si>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</si>
  <si>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</si>
  <si>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</si>
  <si>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</si>
  <si>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</si>
  <si>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</si>
  <si>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</si>
  <si>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</si>
  <si>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</si>
  <si>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</si>
  <si>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</si>
  <si>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</si>
  <si>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</si>
  <si>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</si>
  <si>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</si>
  <si>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</si>
  <si>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</si>
  <si>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</si>
  <si>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</si>
  <si>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</si>
  <si>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</si>
  <si>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</si>
  <si>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</si>
  <si>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</si>
  <si>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</si>
  <si>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</si>
  <si>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</si>
  <si>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</si>
  <si>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</si>
  <si>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</si>
  <si>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</si>
  <si>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</si>
  <si>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</si>
  <si>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</si>
  <si>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</si>
  <si>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</si>
  <si>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</si>
  <si>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</si>
  <si>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</si>
  <si>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</si>
  <si>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</si>
  <si>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</si>
  <si>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</si>
  <si>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</si>
  <si>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</si>
  <si>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</si>
  <si>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</si>
  <si>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</si>
  <si>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</si>
  <si>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</si>
  <si>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</si>
  <si>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</si>
  <si>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</si>
  <si>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</si>
  <si>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</si>
  <si>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</si>
  <si>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</si>
  <si>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</si>
  <si>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</si>
  <si>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</si>
  <si>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</si>
  <si>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</si>
  <si>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</si>
  <si>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</si>
  <si>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</si>
  <si>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</si>
  <si>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</si>
  <si>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</si>
  <si>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</si>
  <si>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</si>
  <si>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</si>
  <si>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</si>
  <si>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</si>
  <si>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</si>
  <si>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</si>
  <si>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</si>
  <si>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</si>
  <si>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</si>
  <si>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</si>
  <si>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</si>
  <si>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</si>
  <si>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</si>
  <si>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</si>
  <si>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</si>
  <si>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</si>
  <si>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</si>
  <si>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</si>
  <si>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</si>
  <si>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</si>
  <si>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</si>
  <si>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</si>
  <si>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</si>
  <si>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</si>
  <si>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</si>
  <si>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</si>
  <si>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</si>
  <si>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</si>
  <si>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</si>
  <si>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</si>
  <si>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</si>
  <si>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</si>
  <si>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</si>
  <si>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</si>
  <si>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</si>
  <si>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</si>
  <si>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</si>
  <si>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</si>
  <si>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</si>
  <si>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</si>
  <si>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</si>
  <si>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</si>
  <si>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</si>
  <si>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</si>
  <si>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</si>
  <si>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</si>
  <si>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</si>
  <si>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</si>
  <si>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</si>
  <si>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</si>
  <si>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</si>
  <si>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</si>
  <si>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</si>
  <si>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</si>
  <si>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</si>
  <si>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</si>
  <si>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</si>
  <si>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</si>
  <si>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</si>
  <si>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</si>
  <si>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</si>
  <si>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</si>
  <si>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</si>
  <si>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</si>
  <si>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</si>
  <si>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</si>
  <si>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</si>
  <si>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</si>
  <si>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</si>
  <si>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</si>
  <si>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</si>
  <si>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</si>
  <si>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</si>
  <si>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</si>
  <si>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</si>
  <si>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</si>
  <si>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</si>
  <si>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</si>
  <si>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</si>
  <si>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</si>
  <si>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</si>
  <si>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</si>
  <si>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</si>
  <si>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</si>
  <si>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</si>
  <si>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</si>
  <si>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</si>
  <si>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</si>
  <si>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</si>
  <si>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</si>
  <si>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</si>
  <si>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</si>
  <si>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</si>
  <si>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</si>
  <si>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</si>
  <si>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</si>
  <si>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</si>
  <si>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</si>
  <si>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</si>
  <si>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</si>
  <si>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</si>
  <si>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</si>
  <si>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</si>
  <si>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</si>
  <si>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</si>
  <si>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</si>
  <si>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</si>
  <si>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</si>
  <si>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</si>
  <si>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</si>
  <si>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</si>
  <si>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</si>
  <si>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</si>
  <si>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</si>
  <si>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</si>
  <si>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</si>
  <si>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</si>
  <si>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</si>
  <si>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</si>
  <si>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</si>
  <si>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</si>
  <si>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</si>
  <si>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</si>
  <si>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</si>
  <si>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</si>
  <si>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</si>
  <si>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</si>
  <si>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</si>
  <si>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</si>
  <si>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</si>
  <si>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</si>
  <si>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</si>
  <si>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</si>
  <si>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</si>
  <si>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</si>
  <si>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</si>
  <si>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</si>
  <si>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</si>
  <si>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</si>
  <si>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</si>
  <si>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</si>
  <si>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</si>
  <si>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</si>
  <si>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</si>
  <si>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</si>
  <si>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</si>
  <si>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</si>
  <si>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</si>
  <si>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</si>
  <si>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</si>
  <si>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</si>
  <si>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</si>
  <si>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</si>
  <si>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</si>
  <si>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</si>
  <si>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</si>
  <si>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</si>
  <si>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</si>
  <si>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</si>
  <si>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</si>
  <si>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</si>
  <si>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</si>
  <si>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</si>
  <si>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</si>
  <si>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</si>
  <si>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</si>
  <si>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</si>
  <si>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</si>
  <si>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</si>
  <si>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</si>
  <si>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</si>
  <si>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</si>
  <si>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</si>
  <si>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</si>
  <si>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</si>
  <si>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</si>
  <si>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</si>
  <si>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</si>
  <si>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</si>
  <si>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</si>
  <si>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</si>
  <si>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</si>
  <si>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</si>
  <si>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</si>
  <si>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</si>
  <si>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</si>
  <si>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</si>
  <si>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</si>
  <si>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</si>
  <si>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</si>
  <si>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</si>
  <si>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</si>
  <si>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</si>
  <si>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</si>
  <si>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</si>
  <si>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</si>
  <si>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</si>
  <si>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</si>
  <si>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</si>
  <si>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</si>
  <si>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</si>
  <si>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</si>
  <si>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</si>
  <si>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</si>
  <si>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</si>
  <si>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</si>
  <si>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</si>
  <si>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</si>
  <si>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</si>
  <si>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</si>
  <si>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</si>
  <si>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</si>
  <si>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</si>
  <si>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</si>
  <si>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</si>
  <si>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</si>
  <si>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</si>
  <si>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</si>
  <si>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</si>
  <si>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</si>
  <si>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</si>
  <si>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</si>
  <si>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</si>
  <si>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</si>
  <si>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</si>
  <si>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</si>
  <si>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</si>
  <si>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</si>
  <si>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</si>
  <si>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</si>
  <si>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</si>
  <si>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</si>
  <si>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</si>
  <si>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</si>
  <si>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</si>
  <si>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</si>
  <si>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</si>
  <si>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</si>
  <si>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</si>
  <si>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</si>
  <si>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</si>
  <si>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</si>
  <si>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</si>
  <si>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</si>
  <si>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</si>
  <si>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</si>
  <si>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</si>
  <si>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</si>
  <si>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</si>
  <si>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</si>
  <si>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</si>
  <si>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</si>
  <si>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</si>
  <si>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</si>
  <si>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</si>
  <si>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</si>
  <si>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</si>
  <si>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</si>
  <si>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</si>
  <si>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</si>
  <si>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</si>
  <si>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</si>
  <si>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</si>
  <si>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</si>
  <si>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</si>
  <si>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</si>
  <si>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</si>
  <si>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</si>
  <si>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</si>
  <si>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</si>
  <si>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</si>
  <si>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</si>
  <si>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</si>
  <si>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</si>
  <si>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</si>
  <si>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</si>
  <si>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</si>
  <si>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</si>
  <si>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</si>
  <si>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</si>
  <si>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</si>
  <si>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</si>
  <si>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</si>
  <si>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</si>
  <si>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</si>
  <si>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</si>
  <si>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</si>
  <si>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</si>
  <si>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</si>
  <si>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</si>
  <si>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</si>
  <si>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</si>
  <si>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</si>
  <si>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</si>
  <si>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</si>
  <si>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</si>
  <si>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</si>
  <si>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</si>
  <si>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</si>
  <si>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</si>
  <si>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</si>
  <si>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</si>
  <si>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</si>
  <si>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</si>
  <si>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</si>
  <si>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</si>
  <si>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</si>
  <si>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</si>
  <si>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</si>
  <si>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</si>
  <si>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</si>
  <si>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</si>
  <si>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</si>
  <si>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</si>
  <si>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</si>
  <si>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</si>
  <si>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</si>
  <si>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</si>
  <si>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</si>
  <si>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</si>
  <si>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</si>
  <si>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</si>
  <si>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</si>
  <si>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</si>
  <si>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</si>
  <si>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</si>
  <si>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</si>
  <si>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</si>
  <si>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</si>
  <si>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</si>
  <si>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</si>
  <si>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</si>
  <si>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</si>
  <si>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</si>
  <si>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</si>
  <si>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</si>
  <si>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</si>
  <si>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</si>
  <si>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</si>
  <si>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</si>
  <si>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</si>
  <si>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</si>
  <si>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</si>
  <si>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</si>
  <si>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</si>
  <si>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</si>
  <si>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</si>
  <si>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</si>
  <si>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</si>
  <si>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</si>
  <si>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</si>
  <si>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</si>
  <si>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</si>
  <si>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</si>
  <si>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</si>
  <si>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</si>
  <si>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</si>
  <si>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</si>
  <si>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</si>
  <si>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</si>
  <si>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</si>
  <si>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</si>
  <si>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</si>
  <si>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</si>
  <si>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</si>
  <si>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</si>
  <si>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</si>
  <si>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</si>
  <si>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</si>
  <si>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</si>
  <si>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</si>
  <si>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</si>
  <si>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</si>
  <si>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</si>
  <si>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</si>
  <si>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</si>
  <si>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</si>
  <si>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</si>
  <si>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</si>
  <si>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</si>
  <si>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</si>
  <si>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</si>
  <si>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</si>
  <si>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</si>
  <si>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</si>
  <si>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</si>
  <si>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</si>
  <si>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</si>
  <si>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</si>
  <si>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</si>
  <si>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</si>
  <si>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</si>
  <si>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</si>
  <si>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</si>
  <si>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</si>
  <si>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</si>
  <si>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</si>
  <si>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</si>
  <si>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</si>
  <si>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</si>
  <si>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</si>
  <si>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</si>
  <si>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</si>
  <si>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</si>
  <si>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</si>
  <si>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</si>
  <si>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</si>
  <si>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</si>
  <si>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</si>
  <si>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</si>
  <si>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</si>
  <si>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</si>
  <si>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</si>
  <si>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</si>
  <si>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</si>
  <si>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</si>
  <si>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</si>
  <si>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</si>
  <si>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</si>
  <si>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</si>
  <si>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</si>
  <si>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</si>
  <si>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</si>
  <si>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</si>
  <si>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</si>
  <si>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</si>
  <si>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</si>
  <si>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</si>
  <si>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</si>
  <si>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</si>
  <si>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</si>
  <si>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</si>
  <si>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</si>
  <si>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</si>
  <si>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</si>
  <si>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</si>
  <si>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</si>
  <si>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</si>
  <si>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</si>
  <si>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</si>
  <si>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</si>
  <si>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</si>
  <si>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</si>
  <si>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</si>
  <si>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</si>
  <si>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</si>
  <si>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</si>
  <si>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</si>
  <si>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</si>
  <si>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</si>
  <si>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</si>
  <si>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</si>
  <si>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</si>
  <si>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</si>
  <si>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</si>
  <si>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</si>
  <si>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</si>
  <si>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</si>
  <si>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</si>
  <si>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</si>
  <si>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</si>
  <si>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</si>
  <si>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</si>
  <si>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</si>
  <si>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</si>
  <si>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</si>
  <si>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</si>
  <si>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</si>
  <si>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</si>
  <si>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</si>
  <si>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</si>
  <si>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</si>
  <si>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</si>
  <si>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</si>
  <si>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</si>
  <si>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</si>
  <si>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</si>
  <si>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</si>
  <si>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</si>
  <si>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</si>
  <si>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</si>
  <si>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</si>
  <si>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</si>
  <si>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</si>
  <si>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</si>
  <si>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</si>
  <si>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</si>
  <si>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</si>
  <si>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</si>
  <si>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</si>
  <si>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</si>
  <si>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</si>
  <si>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</si>
  <si>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</si>
  <si>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</si>
  <si>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</si>
  <si>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</si>
  <si>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</si>
  <si>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</si>
  <si>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</si>
  <si>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</si>
  <si>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</si>
  <si>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</si>
  <si>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</si>
  <si>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</si>
  <si>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</si>
  <si>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</si>
  <si>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</si>
  <si>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</si>
  <si>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</si>
  <si>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</si>
  <si>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</si>
  <si>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</si>
  <si>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</si>
  <si>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</si>
  <si>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</si>
  <si>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</si>
  <si>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</si>
  <si>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</si>
  <si>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</si>
  <si>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</si>
  <si>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</si>
  <si>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</si>
  <si>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</si>
  <si>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</si>
  <si>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</si>
  <si>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</si>
  <si>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</si>
  <si>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</si>
  <si>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</si>
  <si>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</si>
  <si>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</si>
  <si>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</si>
  <si>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</si>
  <si>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</si>
  <si>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</si>
  <si>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</si>
  <si>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</si>
  <si>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</si>
  <si>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</si>
  <si>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</si>
  <si>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</si>
  <si>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</si>
  <si>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</si>
  <si>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</si>
  <si>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</si>
  <si>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</si>
  <si>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</si>
  <si>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</si>
  <si>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</si>
  <si>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</si>
  <si>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</si>
  <si>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</si>
  <si>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</si>
  <si>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</si>
  <si>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</si>
  <si>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</si>
  <si>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</si>
  <si>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</si>
  <si>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</si>
  <si>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</si>
  <si>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</si>
  <si>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</si>
  <si>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</si>
  <si>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</si>
  <si>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</si>
  <si>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</si>
  <si>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</si>
  <si>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</si>
  <si>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</si>
  <si>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</si>
  <si>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</si>
  <si>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</si>
  <si>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</si>
  <si>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</si>
  <si>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</si>
  <si>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</si>
  <si>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</si>
  <si>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</si>
  <si>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</si>
  <si>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</si>
  <si>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</si>
  <si>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</si>
  <si>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</si>
  <si>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</si>
  <si>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</si>
  <si>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</si>
  <si>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</si>
  <si>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</si>
  <si>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</si>
  <si>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</si>
  <si>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</si>
  <si>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</si>
  <si>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</si>
  <si>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</si>
  <si>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</si>
  <si>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</si>
  <si>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</si>
  <si>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</si>
  <si>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</si>
  <si>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</si>
  <si>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</si>
  <si>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</si>
  <si>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</si>
  <si>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</si>
  <si>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</si>
  <si>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</si>
  <si>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</si>
  <si>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</si>
  <si>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</si>
  <si>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</si>
  <si>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</si>
  <si>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</si>
  <si>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</si>
  <si>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</si>
  <si>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</si>
  <si>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</si>
  <si>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</si>
  <si>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</si>
  <si>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</si>
  <si>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</si>
  <si>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</si>
  <si>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</si>
  <si>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</si>
  <si>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</si>
  <si>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</si>
  <si>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</si>
  <si>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</si>
  <si>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</si>
  <si>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</si>
  <si>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</si>
  <si>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</si>
  <si>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</si>
  <si>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</si>
  <si>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</si>
  <si>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</si>
  <si>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</si>
  <si>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</si>
  <si>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</si>
  <si>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</si>
  <si>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</si>
  <si>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</si>
  <si>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</si>
  <si>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</si>
  <si>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</si>
  <si>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</si>
  <si>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</si>
  <si>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</si>
  <si>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</si>
  <si>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</si>
  <si>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</si>
  <si>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</si>
  <si>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</si>
  <si>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</si>
  <si>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</si>
  <si>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</si>
  <si>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</si>
  <si>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</si>
  <si>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</si>
  <si>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</si>
  <si>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</si>
  <si>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</si>
  <si>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</si>
  <si>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</si>
  <si>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</si>
  <si>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</si>
  <si>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</si>
  <si>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</si>
  <si>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</si>
  <si>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</si>
  <si>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</si>
  <si>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</si>
  <si>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</si>
  <si>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</si>
  <si>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</si>
  <si>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</si>
  <si>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</si>
  <si>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</si>
  <si>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</si>
  <si>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</si>
  <si>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</si>
  <si>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</si>
  <si>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</si>
  <si>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</si>
  <si>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</si>
  <si>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</si>
  <si>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</si>
  <si>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</si>
  <si>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</si>
  <si>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</si>
  <si>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</si>
  <si>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</si>
  <si>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</si>
  <si>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</si>
  <si>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</si>
  <si>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</si>
  <si>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</si>
  <si>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</si>
  <si>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</si>
  <si>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</si>
  <si>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</si>
  <si>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</si>
  <si>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</si>
  <si>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</si>
  <si>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</si>
  <si>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</si>
  <si>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</si>
  <si>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</si>
  <si>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</si>
  <si>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</si>
  <si>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</si>
  <si>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</si>
  <si>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</si>
  <si>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</si>
  <si>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</si>
  <si>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</si>
  <si>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</si>
  <si>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</si>
  <si>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</si>
  <si>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</si>
  <si>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</si>
  <si>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</si>
  <si>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</si>
  <si>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</si>
  <si>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</si>
  <si>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</si>
  <si>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</si>
  <si>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</si>
  <si>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</si>
  <si>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</si>
  <si>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</si>
  <si>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</si>
  <si>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</si>
  <si>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</si>
  <si>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</si>
  <si>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</si>
  <si>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</si>
  <si>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</si>
  <si>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</si>
  <si>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</si>
  <si>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</si>
  <si>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</si>
  <si>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</si>
  <si>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</si>
  <si>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</si>
  <si>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</si>
  <si>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</si>
  <si>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</si>
  <si>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</si>
  <si>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</si>
  <si>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</si>
  <si>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</si>
  <si>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</si>
  <si>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</si>
  <si>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</si>
  <si>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</si>
  <si>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</si>
  <si>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</si>
  <si>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</si>
  <si>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</si>
  <si>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</si>
  <si>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</si>
  <si>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</si>
  <si>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</si>
  <si>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</si>
  <si>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</si>
  <si>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</si>
  <si>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</si>
  <si>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</si>
  <si>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</si>
  <si>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</si>
  <si>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</si>
  <si>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</si>
  <si>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</si>
  <si>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</si>
  <si>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</si>
  <si>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</si>
  <si>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</si>
  <si>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</si>
  <si>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</si>
  <si>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</si>
  <si>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</si>
  <si>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</si>
  <si>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</si>
  <si>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</si>
  <si>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</si>
  <si>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</si>
  <si>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</si>
  <si>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</si>
  <si>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</si>
  <si>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</si>
  <si>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</si>
  <si>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</si>
  <si>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</si>
  <si>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</si>
  <si>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</si>
  <si>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</si>
  <si>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</si>
  <si>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</si>
  <si>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</si>
  <si>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</si>
  <si>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</si>
  <si>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</si>
  <si>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</si>
  <si>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</si>
  <si>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</si>
  <si>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</si>
  <si>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</si>
  <si>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</si>
  <si>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</si>
  <si>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</si>
  <si>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</si>
  <si>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</si>
  <si>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</si>
  <si>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</si>
  <si>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</si>
  <si>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</si>
  <si>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</si>
  <si>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</si>
  <si>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</si>
  <si>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</si>
  <si>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</si>
  <si>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</si>
  <si>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</si>
  <si>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</si>
  <si>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</si>
  <si>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</si>
  <si>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</si>
  <si>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</si>
  <si>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</si>
  <si>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</si>
  <si>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</si>
  <si>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</si>
  <si>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</si>
  <si>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</si>
  <si>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</si>
  <si>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</si>
  <si>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</si>
  <si>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</si>
  <si>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</si>
  <si>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</si>
  <si>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</si>
  <si>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</si>
  <si>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</si>
  <si>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</si>
  <si>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</si>
  <si>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</si>
  <si>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</si>
  <si>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</si>
  <si>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</si>
  <si>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</si>
  <si>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</si>
  <si>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</si>
  <si>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</si>
  <si>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</si>
  <si>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</si>
  <si>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</si>
  <si>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</si>
  <si>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</si>
  <si>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</si>
  <si>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</si>
  <si>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</si>
  <si>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</si>
  <si>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</si>
  <si>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</si>
  <si>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</si>
  <si>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</si>
  <si>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</si>
  <si>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</si>
  <si>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</si>
  <si>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</si>
  <si>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</si>
  <si>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</si>
  <si>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</si>
  <si>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</si>
  <si>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</si>
  <si>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</si>
  <si>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</si>
  <si>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</si>
  <si>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</si>
  <si>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</si>
  <si>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</si>
  <si>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</si>
  <si>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</si>
  <si>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</si>
  <si>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</si>
  <si>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</si>
  <si>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</si>
  <si>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</si>
  <si>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</si>
  <si>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</si>
  <si>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</si>
  <si>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</si>
  <si>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</si>
  <si>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</si>
  <si>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</si>
  <si>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</si>
  <si>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</si>
  <si>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</si>
  <si>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</si>
  <si>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</si>
  <si>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</si>
  <si>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</si>
  <si>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</si>
  <si>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</si>
  <si>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</si>
  <si>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</si>
  <si>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</si>
  <si>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</si>
  <si>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</si>
  <si>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</si>
  <si>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</si>
  <si>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</si>
  <si>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</si>
  <si>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</si>
  <si>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</si>
  <si>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</si>
  <si>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</si>
  <si>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</si>
  <si>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</si>
  <si>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</si>
  <si>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</si>
  <si>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</si>
  <si>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</si>
  <si>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</si>
  <si>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</si>
  <si>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</si>
  <si>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</si>
  <si>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</si>
  <si>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</si>
  <si>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</si>
  <si>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</si>
  <si>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</si>
  <si>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</si>
  <si>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</si>
  <si>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</si>
  <si>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</si>
  <si>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</si>
  <si>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</si>
  <si>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</si>
  <si>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</si>
  <si>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</si>
  <si>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</si>
  <si>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</si>
  <si>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</si>
  <si>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</si>
  <si>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</si>
  <si>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</si>
  <si>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</si>
  <si>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</si>
  <si>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</si>
  <si>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</si>
  <si>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</si>
  <si>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</si>
  <si>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</si>
  <si>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</si>
  <si>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</si>
  <si>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</si>
  <si>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</si>
  <si>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</si>
  <si>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</si>
  <si>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</si>
  <si>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</si>
  <si>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</si>
  <si>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</si>
  <si>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</si>
  <si>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</si>
  <si>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</si>
  <si>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</si>
  <si>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</si>
  <si>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</si>
  <si>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</si>
  <si>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</si>
  <si>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</si>
  <si>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</si>
  <si>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</si>
  <si>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</si>
  <si>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</si>
  <si>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</si>
  <si>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</si>
  <si>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</si>
  <si>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</si>
  <si>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</si>
  <si>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</si>
  <si>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</si>
  <si>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</si>
  <si>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</si>
  <si>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</si>
  <si>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</si>
  <si>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</si>
  <si>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</si>
  <si>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</si>
  <si>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</si>
  <si>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</si>
  <si>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</si>
  <si>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</si>
  <si>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</si>
  <si>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</si>
  <si>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</si>
  <si>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</si>
  <si>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</si>
  <si>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</si>
  <si>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</si>
  <si>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</si>
  <si>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</si>
  <si>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</si>
  <si>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</si>
  <si>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</si>
  <si>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</si>
  <si>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</si>
  <si>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</si>
  <si>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</si>
  <si>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</si>
  <si>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</si>
  <si>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</si>
  <si>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</si>
  <si>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</si>
  <si>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</si>
  <si>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</si>
  <si>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</si>
  <si>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</si>
  <si>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</si>
  <si>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</si>
  <si>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</si>
  <si>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</si>
  <si>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</si>
  <si>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</si>
  <si>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</si>
  <si>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</si>
  <si>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</si>
  <si>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</si>
  <si>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</si>
  <si>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</si>
  <si>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</si>
  <si>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</si>
  <si>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</si>
  <si>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</si>
  <si>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</si>
  <si>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</si>
  <si>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</si>
  <si>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</si>
  <si>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</si>
  <si>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</si>
  <si>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</si>
  <si>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</si>
  <si>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</si>
  <si>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</si>
  <si>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</si>
  <si>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</si>
  <si>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</si>
  <si>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</si>
  <si>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</si>
  <si>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</si>
  <si>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</si>
  <si>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</si>
  <si>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</si>
  <si>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</si>
  <si>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</si>
  <si>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</si>
  <si>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</si>
  <si>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</si>
  <si>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</si>
  <si>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</si>
  <si>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</si>
  <si>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</si>
  <si>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</si>
  <si>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</si>
  <si>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</si>
  <si>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</si>
  <si>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</si>
  <si>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</si>
  <si>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</si>
  <si>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</si>
  <si>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</si>
  <si>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</si>
  <si>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</si>
  <si>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</si>
  <si>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</si>
  <si>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</si>
  <si>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</si>
  <si>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</si>
  <si>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</si>
  <si>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</si>
  <si>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</si>
  <si>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</si>
  <si>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</si>
  <si>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</si>
  <si>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</si>
  <si>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</si>
  <si>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</si>
  <si>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</si>
  <si>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</si>
  <si>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</si>
  <si>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</si>
  <si>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</si>
  <si>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</si>
  <si>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</si>
  <si>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</si>
  <si>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</si>
  <si>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</si>
  <si>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</si>
  <si>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</si>
  <si>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</si>
  <si>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</si>
  <si>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</si>
  <si>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</si>
  <si>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</si>
  <si>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</si>
  <si>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</si>
  <si>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</si>
  <si>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</si>
  <si>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</si>
  <si>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</si>
  <si>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</si>
  <si>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</si>
  <si>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</si>
  <si>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</si>
  <si>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</si>
  <si>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</si>
  <si>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</si>
  <si>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</si>
  <si>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</si>
  <si>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</si>
  <si>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</si>
  <si>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</si>
  <si>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</si>
  <si>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</si>
  <si>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</si>
  <si>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</si>
  <si>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</si>
  <si>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</si>
  <si>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</si>
  <si>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</si>
  <si>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</si>
  <si>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</si>
  <si>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</si>
  <si>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</si>
  <si>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</si>
  <si>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</si>
  <si>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</si>
  <si>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</si>
  <si>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</si>
  <si>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</si>
  <si>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</si>
  <si>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</si>
  <si>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</si>
  <si>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</si>
  <si>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</si>
  <si>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</si>
  <si>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</si>
  <si>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</si>
  <si>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</si>
  <si>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</si>
  <si>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</si>
  <si>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</si>
  <si>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</si>
  <si>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</si>
  <si>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</si>
  <si>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</si>
  <si>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</si>
  <si>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</si>
  <si>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</si>
  <si>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</si>
  <si>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</si>
  <si>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</si>
  <si>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</si>
  <si>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</si>
  <si>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</si>
  <si>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</si>
  <si>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</si>
  <si>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</si>
  <si>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</si>
  <si>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</si>
  <si>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</si>
  <si>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</si>
  <si>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</si>
  <si>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</si>
  <si>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</si>
  <si>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</si>
  <si>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</si>
  <si>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</si>
  <si>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</si>
  <si>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</si>
  <si>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</si>
  <si>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</si>
  <si>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</si>
  <si>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</si>
  <si>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</si>
  <si>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</si>
  <si>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</si>
  <si>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</si>
  <si>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</si>
  <si>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</si>
  <si>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</si>
  <si>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</si>
  <si>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</si>
  <si>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</si>
  <si>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</si>
  <si>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</si>
  <si>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</si>
  <si>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</si>
  <si>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</si>
  <si>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</si>
  <si>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</si>
  <si>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</si>
  <si>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</si>
  <si>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</si>
  <si>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</si>
  <si>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</si>
  <si>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</si>
  <si>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</si>
  <si>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</si>
  <si>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</si>
  <si>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</si>
  <si>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</si>
  <si>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</si>
  <si>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</si>
  <si>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</si>
  <si>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</si>
  <si>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</si>
  <si>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</si>
  <si>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</si>
  <si>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</si>
  <si>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</si>
  <si>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</si>
  <si>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</si>
  <si>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</si>
  <si>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</si>
  <si>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</si>
  <si>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</si>
  <si>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</si>
  <si>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</si>
  <si>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</si>
  <si>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</si>
  <si>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</si>
  <si>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</si>
  <si>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</si>
  <si>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</si>
  <si>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</si>
  <si>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</si>
  <si>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</si>
  <si>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</si>
  <si>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</si>
  <si>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</si>
  <si>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</si>
  <si>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</si>
  <si>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</si>
  <si>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</si>
  <si>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</si>
  <si>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</si>
  <si>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</si>
  <si>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</si>
  <si>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</si>
  <si>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</si>
  <si>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</si>
  <si>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</si>
  <si>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</si>
  <si>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</si>
  <si>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</si>
  <si>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</si>
  <si>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</si>
  <si>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</si>
  <si>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</si>
  <si>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</si>
  <si>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</si>
  <si>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</si>
  <si>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</si>
  <si>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</si>
  <si>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</si>
  <si>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</si>
  <si>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</si>
  <si>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</si>
  <si>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</si>
  <si>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</si>
  <si>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</si>
  <si>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</si>
  <si>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</si>
  <si>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</si>
  <si>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</si>
  <si>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</si>
  <si>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</si>
  <si>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</si>
  <si>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</si>
  <si>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</si>
  <si>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</si>
  <si>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</si>
  <si>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</si>
  <si>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</si>
  <si>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</si>
  <si>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</si>
  <si>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</si>
  <si>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</si>
  <si>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</si>
  <si>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</si>
  <si>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</si>
  <si>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</si>
  <si>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</si>
  <si>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</si>
  <si>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</si>
  <si>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</si>
  <si>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</si>
  <si>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</si>
  <si>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</si>
  <si>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</si>
  <si>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</si>
  <si>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</si>
  <si>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</si>
  <si>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</si>
  <si>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</si>
  <si>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</si>
  <si>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</si>
  <si>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</si>
  <si>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</si>
  <si>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</si>
  <si>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</si>
  <si>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</si>
  <si>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</si>
  <si>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</si>
  <si>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</si>
  <si>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</si>
  <si>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</si>
  <si>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</si>
  <si>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</si>
  <si>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</si>
  <si>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</si>
  <si>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</si>
  <si>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</si>
  <si>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</si>
  <si>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</si>
  <si>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</si>
  <si>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</si>
  <si>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</si>
  <si>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</si>
  <si>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</si>
  <si>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</si>
  <si>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</si>
  <si>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</si>
  <si>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</si>
  <si>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</si>
  <si>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</si>
  <si>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</si>
  <si>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</si>
  <si>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</si>
  <si>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</si>
  <si>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</si>
  <si>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</si>
  <si>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</si>
  <si>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</si>
  <si>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</si>
  <si>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</si>
  <si>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</si>
  <si>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</si>
  <si>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</si>
  <si>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</si>
  <si>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</si>
  <si>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</si>
  <si>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</si>
  <si>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</si>
  <si>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</si>
  <si>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</si>
  <si>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</si>
  <si>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</si>
  <si>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</si>
  <si>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</si>
  <si>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</si>
  <si>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</si>
  <si>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</si>
  <si>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</si>
  <si>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</si>
  <si>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</si>
  <si>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</si>
  <si>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</si>
  <si>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</si>
  <si>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</si>
  <si>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</si>
  <si>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</si>
  <si>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</si>
  <si>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</si>
  <si>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</si>
  <si>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</si>
  <si>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</si>
  <si>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</si>
  <si>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</si>
  <si>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</si>
  <si>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</si>
  <si>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</si>
  <si>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</si>
  <si>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</si>
  <si>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</si>
  <si>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</si>
  <si>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</si>
  <si>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</si>
  <si>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</si>
  <si>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</si>
  <si>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</si>
  <si>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</si>
  <si>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</si>
  <si>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</si>
  <si>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</si>
  <si>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</si>
  <si>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</si>
  <si>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</si>
  <si>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</si>
  <si>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</si>
  <si>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</si>
  <si>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</si>
  <si>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</si>
  <si>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</si>
  <si>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</si>
  <si>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</si>
  <si>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</si>
  <si>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</si>
  <si>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</si>
  <si>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</si>
  <si>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</si>
  <si>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</si>
  <si>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</si>
  <si>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</si>
  <si>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</si>
  <si>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</si>
  <si>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</si>
  <si>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</si>
  <si>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</si>
  <si>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</si>
  <si>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</si>
  <si>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</si>
  <si>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</si>
  <si>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</si>
  <si>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</si>
  <si>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</si>
  <si>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</si>
  <si>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</si>
  <si>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</si>
  <si>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</si>
  <si>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</si>
  <si>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</si>
  <si>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</si>
  <si>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</si>
  <si>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</si>
  <si>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</si>
  <si>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</si>
  <si>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</si>
  <si>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</si>
  <si>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</si>
  <si>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</si>
  <si>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</si>
  <si>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</si>
  <si>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</si>
  <si>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</si>
  <si>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</si>
  <si>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</si>
  <si>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</si>
  <si>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</si>
  <si>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</si>
  <si>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</si>
  <si>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</si>
  <si>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</si>
  <si>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</si>
  <si>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</si>
  <si>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</si>
  <si>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</si>
  <si>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</si>
  <si>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</si>
  <si>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</si>
  <si>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</si>
  <si>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</si>
  <si>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</si>
  <si>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</si>
  <si>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</si>
  <si>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</si>
  <si>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</si>
  <si>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</si>
  <si>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</si>
  <si>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</si>
  <si>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</si>
  <si>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</si>
  <si>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</si>
  <si>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</si>
  <si>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</si>
  <si>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</si>
  <si>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</si>
  <si>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</si>
  <si>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</si>
  <si>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</si>
  <si>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</si>
  <si>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</si>
  <si>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</si>
  <si>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</si>
  <si>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</si>
  <si>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</si>
  <si>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</si>
  <si>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</si>
  <si>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</si>
  <si>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</si>
  <si>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</si>
  <si>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</si>
  <si>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</si>
  <si>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</si>
  <si>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</si>
  <si>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</si>
  <si>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</si>
  <si>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</si>
  <si>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</si>
  <si>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</si>
  <si>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</si>
  <si>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</si>
  <si>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</si>
  <si>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</si>
  <si>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</si>
  <si>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</si>
  <si>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</si>
  <si>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</si>
  <si>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</si>
  <si>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</si>
  <si>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</si>
  <si>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</si>
  <si>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</si>
  <si>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</si>
  <si>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</si>
  <si>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</si>
  <si>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</si>
  <si>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</si>
  <si>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</si>
  <si>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</si>
  <si>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</si>
  <si>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</si>
  <si>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</si>
  <si>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</si>
  <si>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</si>
  <si>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</si>
  <si>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</si>
  <si>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</si>
  <si>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</si>
  <si>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</si>
  <si>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</si>
  <si>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</si>
  <si>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</si>
  <si>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</si>
  <si>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</si>
  <si>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</si>
  <si>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</si>
  <si>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</si>
  <si>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</si>
  <si>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</si>
  <si>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</si>
  <si>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</si>
  <si>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</si>
  <si>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</si>
  <si>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</si>
  <si>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</si>
  <si>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</si>
  <si>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</si>
  <si>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</si>
  <si>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</si>
  <si>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</si>
  <si>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</si>
  <si>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</si>
  <si>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</si>
  <si>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</si>
  <si>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</si>
  <si>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</si>
  <si>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</si>
  <si>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</si>
  <si>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</si>
  <si>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</si>
  <si>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</si>
  <si>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</si>
  <si>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</si>
  <si>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</si>
  <si>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</si>
  <si>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</si>
  <si>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</si>
  <si>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</si>
  <si>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</si>
  <si>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</si>
  <si>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</si>
  <si>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</si>
  <si>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</si>
  <si>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</si>
  <si>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</si>
  <si>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</si>
  <si>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</si>
  <si>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</si>
  <si>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</si>
  <si>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</si>
  <si>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</si>
  <si>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</si>
  <si>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</si>
  <si>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</si>
  <si>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</si>
  <si>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</si>
  <si>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</si>
  <si>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</si>
  <si>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</si>
  <si>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</si>
  <si>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</si>
  <si>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</si>
  <si>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</si>
  <si>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</si>
  <si>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</si>
  <si>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</si>
  <si>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</si>
  <si>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</si>
  <si>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</si>
  <si>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</si>
  <si>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</si>
  <si>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</si>
  <si>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</si>
  <si>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</si>
  <si>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</si>
  <si>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</si>
  <si>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</si>
  <si>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</si>
  <si>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</si>
  <si>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</si>
  <si>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</si>
  <si>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</si>
  <si>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</si>
  <si>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</si>
  <si>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</si>
  <si>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</si>
  <si>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</si>
  <si>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</si>
  <si>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</si>
  <si>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</si>
  <si>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</si>
  <si>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</si>
  <si>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</si>
  <si>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</si>
  <si>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</si>
  <si>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</si>
  <si>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</si>
  <si>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</si>
  <si>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</si>
  <si>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</si>
  <si>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</si>
  <si>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</si>
  <si>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</si>
  <si>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</si>
  <si>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</si>
  <si>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</si>
  <si>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</si>
  <si>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</si>
  <si>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</si>
  <si>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</si>
  <si>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</si>
  <si>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</si>
  <si>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</si>
  <si>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</si>
  <si>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</si>
  <si>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</si>
  <si>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</si>
  <si>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</si>
  <si>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</si>
  <si>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</si>
  <si>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</si>
  <si>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</si>
  <si>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</si>
  <si>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</si>
  <si>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</si>
  <si>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</si>
  <si>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</si>
  <si>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</si>
  <si>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</si>
  <si>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</si>
  <si>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</si>
  <si>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</si>
  <si>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</si>
  <si>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</si>
  <si>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</si>
  <si>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</si>
  <si>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</si>
  <si>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</si>
  <si>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</si>
  <si>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</si>
  <si>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</si>
  <si>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</si>
  <si>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</si>
  <si>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</si>
  <si>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</si>
  <si>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</si>
  <si>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</si>
  <si>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</si>
  <si>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</si>
  <si>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</si>
  <si>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</si>
  <si>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</si>
  <si>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</si>
  <si>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</si>
  <si>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</si>
  <si>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</si>
  <si>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</si>
  <si>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</si>
  <si>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</si>
  <si>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</si>
  <si>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</si>
  <si>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</si>
  <si>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</si>
  <si>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</si>
  <si>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</si>
  <si>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</si>
  <si>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</si>
  <si>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</si>
  <si>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</si>
  <si>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</si>
  <si>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</si>
  <si>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</si>
  <si>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</si>
  <si>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</si>
  <si>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</si>
  <si>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</si>
  <si>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</si>
  <si>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</si>
  <si>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</si>
  <si>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</si>
  <si>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</si>
  <si>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</si>
  <si>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</si>
  <si>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</si>
  <si>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</si>
  <si>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</si>
  <si>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</si>
  <si>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</si>
  <si>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</si>
  <si>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</si>
  <si>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</si>
  <si>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</si>
  <si>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</si>
  <si>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</si>
  <si>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</si>
  <si>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</si>
  <si>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</si>
  <si>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</si>
  <si>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</si>
  <si>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</si>
  <si>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</si>
  <si>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</si>
  <si>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</si>
  <si>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</si>
  <si>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</si>
  <si>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</si>
  <si>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</si>
  <si>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</si>
  <si>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</si>
  <si>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</si>
  <si>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</si>
  <si>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</si>
  <si>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</si>
  <si>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</si>
  <si>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</si>
  <si>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</si>
  <si>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</si>
  <si>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</si>
  <si>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</si>
  <si>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</si>
  <si>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</si>
  <si>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</si>
  <si>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</si>
  <si>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</si>
  <si>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</si>
  <si>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</si>
  <si>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</si>
  <si>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</si>
  <si>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</si>
  <si>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</si>
  <si>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</si>
  <si>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</si>
  <si>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</si>
  <si>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</si>
  <si>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</si>
  <si>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</si>
  <si>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</si>
  <si>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</si>
  <si>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</si>
  <si>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</si>
  <si>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</si>
  <si>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</si>
  <si>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</si>
  <si>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</si>
  <si>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</si>
  <si>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</si>
  <si>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</si>
  <si>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</si>
  <si>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</si>
  <si>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</si>
  <si>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</si>
  <si>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</si>
  <si>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</si>
  <si>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</si>
  <si>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</si>
  <si>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</si>
  <si>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</si>
  <si>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</si>
  <si>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</si>
  <si>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</si>
  <si>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</si>
  <si>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</si>
  <si>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</si>
  <si>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</si>
  <si>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</si>
  <si>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</si>
  <si>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</si>
  <si>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</si>
  <si>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</si>
  <si>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</si>
  <si>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</si>
  <si>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</si>
  <si>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</si>
  <si>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</si>
  <si>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</si>
  <si>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</si>
  <si>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</si>
  <si>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</si>
  <si>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</si>
  <si>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</si>
  <si>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</si>
  <si>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</si>
  <si>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</si>
  <si>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</si>
  <si>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</si>
  <si>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</si>
  <si>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</si>
  <si>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</si>
  <si>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</si>
  <si>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</si>
  <si>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</si>
  <si>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</si>
  <si>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</si>
  <si>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</si>
  <si>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</si>
  <si>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</si>
  <si>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</si>
  <si>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</si>
  <si>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</si>
  <si>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</si>
  <si>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</si>
  <si>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</si>
  <si>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</si>
  <si>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</si>
  <si>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</si>
  <si>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</si>
  <si>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</si>
  <si>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</si>
  <si>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</si>
  <si>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</si>
  <si>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</si>
  <si>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</si>
  <si>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</si>
  <si>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</si>
  <si>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</si>
  <si>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</si>
  <si>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</si>
  <si>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</si>
  <si>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</si>
  <si>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</si>
  <si>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</si>
  <si>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</si>
  <si>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</si>
  <si>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</si>
  <si>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</si>
  <si>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</si>
  <si>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</si>
  <si>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</si>
  <si>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</si>
  <si>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</si>
  <si>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</si>
  <si>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</si>
  <si>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</si>
  <si>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</si>
  <si>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</si>
  <si>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</si>
  <si>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</si>
  <si>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</si>
  <si>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</si>
  <si>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</si>
  <si>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</si>
  <si>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</si>
  <si>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</si>
  <si>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</si>
  <si>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</si>
  <si>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</si>
  <si>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</si>
  <si>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</si>
  <si>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</si>
  <si>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</si>
  <si>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</si>
  <si>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</si>
  <si>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</si>
  <si>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</si>
  <si>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</si>
  <si>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</si>
  <si>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</si>
  <si>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</si>
  <si>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</si>
  <si>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</si>
  <si>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</si>
  <si>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</si>
  <si>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</si>
  <si>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</si>
  <si>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</si>
  <si>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</si>
  <si>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</si>
  <si>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</si>
  <si>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</si>
  <si>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</si>
  <si>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</si>
  <si>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</si>
  <si>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</si>
  <si>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</si>
  <si>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</si>
  <si>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</si>
  <si>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</si>
  <si>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</si>
  <si>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</si>
  <si>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</si>
  <si>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</si>
  <si>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</si>
  <si>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</si>
  <si>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</si>
  <si>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</si>
  <si>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</si>
  <si>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</si>
  <si>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</si>
  <si>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</si>
  <si>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</si>
  <si>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</si>
  <si>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</si>
  <si>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</si>
  <si>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</si>
  <si>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</si>
  <si>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</si>
  <si>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</si>
  <si>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</si>
  <si>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</si>
  <si>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</si>
  <si>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</si>
  <si>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</si>
  <si>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</si>
  <si>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</si>
  <si>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</si>
  <si>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</si>
  <si>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</si>
  <si>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</si>
  <si>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</si>
  <si>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</si>
  <si>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</si>
  <si>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</si>
  <si>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</si>
  <si>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</si>
  <si>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</si>
  <si>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</si>
  <si>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</si>
  <si>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</si>
  <si>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</si>
  <si>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</si>
  <si>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</si>
  <si>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</si>
  <si>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</si>
  <si>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</si>
  <si>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</si>
  <si>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</si>
  <si>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</si>
  <si>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</si>
  <si>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</si>
  <si>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</si>
  <si>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</si>
  <si>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</si>
  <si>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</si>
  <si>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</si>
  <si>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</si>
  <si>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</si>
  <si>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</si>
  <si>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</si>
  <si>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</si>
  <si>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</si>
  <si>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</si>
  <si>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</si>
  <si>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</si>
  <si>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</si>
  <si>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</si>
  <si>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</si>
  <si>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</si>
  <si>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</si>
  <si>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</si>
  <si>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</si>
  <si>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</si>
  <si>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</si>
  <si>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</si>
  <si>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</si>
  <si>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</si>
  <si>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</si>
  <si>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</si>
  <si>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</si>
  <si>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</si>
  <si>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</si>
  <si>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</si>
  <si>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</si>
  <si>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</si>
  <si>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</si>
  <si>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</si>
  <si>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</si>
  <si>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</si>
  <si>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</si>
  <si>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</si>
  <si>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</si>
  <si>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</si>
  <si>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</si>
  <si>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</si>
  <si>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</si>
  <si>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</si>
  <si>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</si>
  <si>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</si>
  <si>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</si>
  <si>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</si>
  <si>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</si>
  <si>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</si>
  <si>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</si>
  <si>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</si>
  <si>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</si>
  <si>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</si>
  <si>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</si>
  <si>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</si>
  <si>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</si>
  <si>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</si>
  <si>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</si>
  <si>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</si>
  <si>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</si>
  <si>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</si>
  <si>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</si>
  <si>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</si>
  <si>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</si>
  <si>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</si>
  <si>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</si>
  <si>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</si>
  <si>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</si>
  <si>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</si>
  <si>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</si>
  <si>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</si>
  <si>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</si>
  <si>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</si>
  <si>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</si>
  <si>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</si>
  <si>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</si>
  <si>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</si>
  <si>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</si>
  <si>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</si>
  <si>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</si>
  <si>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</si>
  <si>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</si>
  <si>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</si>
  <si>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</si>
  <si>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</si>
  <si>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</si>
  <si>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</si>
  <si>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</si>
  <si>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</si>
  <si>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</si>
  <si>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</si>
  <si>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</si>
  <si>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</si>
  <si>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</si>
  <si>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</si>
  <si>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</si>
  <si>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</si>
  <si>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</si>
  <si>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</si>
  <si>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</si>
  <si>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</si>
  <si>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</si>
  <si>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</si>
  <si>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</si>
  <si>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</si>
  <si>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</si>
  <si>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</si>
  <si>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</si>
  <si>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</si>
  <si>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</si>
  <si>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</si>
  <si>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</si>
  <si>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</si>
  <si>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</si>
  <si>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</si>
  <si>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</si>
  <si>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</si>
  <si>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</si>
  <si>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</si>
  <si>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</si>
  <si>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</si>
  <si>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</si>
  <si>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</si>
  <si>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</si>
  <si>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</si>
  <si>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</si>
  <si>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</si>
  <si>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</si>
  <si>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</si>
  <si>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</si>
  <si>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</si>
  <si>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</si>
  <si>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</si>
  <si>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</si>
  <si>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</si>
  <si>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</si>
  <si>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</si>
  <si>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</si>
  <si>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</si>
  <si>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</si>
  <si>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</si>
  <si>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</si>
  <si>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</si>
  <si>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</si>
  <si>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</si>
  <si>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</si>
  <si>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</si>
  <si>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</si>
  <si>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</si>
  <si>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</si>
  <si>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</si>
  <si>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</si>
  <si>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</si>
  <si>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</si>
  <si>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</si>
  <si>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</si>
  <si>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</si>
  <si>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</si>
  <si>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</si>
  <si>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</si>
  <si>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</si>
  <si>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</si>
  <si>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</si>
  <si>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</si>
  <si>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</si>
  <si>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</si>
  <si>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</si>
  <si>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</si>
  <si>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</si>
  <si>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</si>
  <si>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</si>
  <si>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</si>
  <si>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</si>
  <si>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</si>
  <si>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</si>
  <si>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</si>
  <si>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</si>
  <si>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</si>
  <si>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</si>
  <si>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</si>
  <si>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</si>
  <si>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</si>
  <si>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</si>
  <si>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</si>
  <si>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</si>
  <si>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</si>
  <si>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</si>
  <si>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</si>
  <si>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</si>
  <si>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</si>
  <si>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</si>
  <si>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</si>
  <si>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</si>
  <si>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</si>
  <si>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</si>
  <si>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</si>
  <si>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</si>
  <si>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</si>
  <si>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</si>
  <si>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</si>
  <si>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</si>
  <si>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</si>
  <si>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</si>
  <si>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</si>
  <si>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</si>
  <si>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</si>
  <si>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</si>
  <si>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</si>
  <si>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</si>
  <si>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</si>
  <si>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</si>
  <si>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</si>
  <si>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</si>
  <si>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</si>
  <si>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</si>
  <si>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</si>
  <si>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</si>
  <si>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</si>
  <si>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</si>
  <si>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</si>
  <si>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</si>
  <si>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</si>
  <si>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</si>
  <si>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</si>
  <si>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</si>
  <si>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</si>
  <si>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</si>
  <si>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</si>
  <si>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</si>
  <si>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</si>
  <si>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</si>
  <si>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</si>
  <si>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</si>
  <si>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</si>
  <si>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</si>
  <si>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</si>
  <si>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</si>
  <si>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</si>
  <si>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</si>
  <si>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</si>
  <si>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</si>
  <si>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</si>
  <si>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</si>
  <si>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</si>
  <si>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</si>
  <si>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</si>
  <si>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</si>
  <si>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</si>
  <si>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</si>
  <si>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</si>
  <si>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</si>
  <si>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</si>
  <si>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</si>
  <si>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</si>
  <si>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</si>
  <si>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</si>
  <si>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</si>
  <si>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</si>
  <si>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</si>
  <si>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</si>
  <si>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</si>
  <si>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</si>
  <si>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</si>
  <si>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</si>
  <si>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</si>
  <si>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</si>
  <si>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</si>
  <si>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</si>
  <si>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</si>
  <si>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</si>
  <si>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</si>
  <si>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</si>
  <si>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</si>
  <si>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</si>
  <si>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</si>
  <si>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</si>
  <si>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</si>
  <si>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</si>
  <si>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</si>
  <si>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</si>
  <si>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</si>
  <si>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</si>
  <si>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</si>
  <si>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</si>
  <si>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</si>
  <si>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</si>
  <si>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</si>
  <si>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</si>
  <si>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</si>
  <si>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</si>
  <si>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</si>
  <si>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</si>
  <si>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</si>
  <si>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</si>
  <si>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</si>
  <si>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</si>
  <si>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</si>
  <si>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</si>
  <si>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</si>
  <si>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</si>
  <si>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</si>
  <si>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</si>
  <si>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</si>
  <si>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</si>
  <si>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</si>
  <si>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</si>
  <si>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</si>
  <si>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</si>
  <si>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</si>
  <si>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</si>
  <si>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</si>
  <si>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</si>
  <si>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</si>
  <si>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</si>
  <si>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</si>
  <si>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</si>
  <si>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</si>
  <si>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</si>
  <si>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</si>
  <si>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</si>
  <si>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</si>
  <si>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</si>
  <si>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</si>
  <si>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</si>
  <si>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</si>
  <si>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</si>
  <si>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</si>
  <si>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</si>
  <si>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</si>
  <si>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</si>
  <si>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</si>
  <si>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</si>
  <si>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</si>
  <si>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</si>
  <si>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</si>
  <si>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</si>
  <si>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</si>
  <si>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</si>
  <si>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</si>
  <si>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</si>
  <si>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</si>
  <si>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</si>
  <si>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</si>
  <si>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</si>
  <si>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</si>
  <si>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</si>
  <si>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</si>
  <si>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</si>
  <si>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</si>
  <si>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</si>
  <si>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</si>
  <si>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</si>
  <si>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</si>
  <si>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</si>
  <si>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</si>
  <si>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</si>
  <si>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</si>
  <si>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</si>
  <si>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</si>
  <si>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</si>
  <si>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</si>
  <si>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</si>
  <si>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</si>
  <si>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</si>
  <si>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</si>
  <si>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</si>
  <si>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</si>
  <si>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</si>
  <si>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</si>
  <si>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</si>
  <si>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</si>
  <si>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</si>
  <si>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</si>
  <si>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</si>
  <si>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</si>
  <si>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</si>
  <si>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</si>
  <si>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</si>
  <si>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</si>
  <si>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</si>
  <si>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</si>
  <si>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</si>
  <si>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</si>
  <si>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</si>
  <si>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</si>
  <si>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</si>
  <si>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</si>
  <si>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</si>
  <si>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</si>
  <si>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</si>
  <si>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</si>
  <si>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</si>
  <si>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</si>
  <si>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</si>
  <si>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</si>
  <si>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</si>
  <si>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</si>
  <si>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</si>
  <si>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</si>
  <si>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</si>
  <si>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</si>
  <si>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</si>
  <si>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</si>
  <si>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</si>
  <si>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</si>
  <si>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</si>
  <si>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</si>
  <si>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</si>
  <si>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</si>
  <si>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</si>
  <si>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</si>
  <si>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</si>
  <si>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</si>
  <si>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</si>
  <si>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</si>
  <si>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</si>
  <si>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</si>
  <si>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</si>
  <si>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</si>
  <si>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</si>
  <si>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</si>
  <si>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</si>
  <si>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</si>
  <si>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</si>
  <si>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</si>
  <si>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</si>
  <si>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</si>
  <si>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</si>
  <si>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</si>
  <si>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</si>
  <si>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</si>
  <si>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</si>
  <si>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</si>
  <si>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</si>
  <si>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</si>
  <si>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</si>
  <si>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</si>
  <si>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</si>
  <si>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</si>
  <si>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</si>
  <si>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</si>
  <si>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</si>
  <si>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</si>
  <si>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</si>
  <si>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</si>
  <si>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</si>
  <si>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</si>
  <si>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</si>
  <si>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</si>
  <si>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</si>
  <si>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</si>
  <si>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</si>
  <si>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</si>
  <si>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</si>
  <si>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</si>
  <si>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</si>
  <si>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</si>
  <si>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</si>
  <si>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</si>
  <si>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</si>
  <si>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</si>
  <si>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</si>
  <si>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</si>
  <si>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</si>
  <si>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</si>
  <si>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</si>
  <si>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</si>
  <si>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</si>
  <si>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</si>
  <si>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</si>
  <si>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</si>
  <si>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</si>
  <si>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</si>
  <si>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</si>
  <si>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</si>
  <si>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</si>
  <si>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</si>
  <si>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</si>
  <si>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</si>
  <si>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</si>
  <si>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</si>
  <si>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</si>
  <si>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</si>
  <si>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</si>
  <si>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</si>
  <si>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</si>
  <si>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</si>
  <si>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</si>
  <si>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</si>
  <si>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</si>
  <si>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</si>
  <si>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</si>
  <si>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</si>
  <si>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</si>
  <si>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</si>
  <si>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</si>
  <si>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</si>
  <si>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</si>
  <si>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</si>
  <si>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</si>
  <si>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</si>
  <si>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</si>
  <si>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</si>
  <si>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</si>
  <si>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</si>
  <si>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</si>
  <si>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</si>
  <si>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</si>
  <si>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</si>
  <si>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</si>
  <si>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</si>
  <si>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</si>
  <si>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</si>
  <si>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</si>
  <si>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</si>
  <si>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</si>
  <si>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</si>
  <si>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</si>
  <si>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</si>
  <si>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</si>
  <si>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</si>
  <si>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</si>
  <si>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</si>
  <si>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</si>
  <si>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</si>
  <si>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</si>
  <si>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</si>
  <si>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</si>
  <si>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</si>
  <si>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</si>
  <si>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</si>
  <si>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</si>
  <si>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</si>
  <si>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</si>
  <si>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</si>
  <si>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</si>
  <si>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</si>
  <si>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</si>
  <si>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</si>
  <si>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</si>
  <si>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</si>
  <si>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</si>
  <si>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</si>
  <si>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</si>
  <si>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</si>
  <si>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</si>
  <si>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</si>
  <si>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</si>
  <si>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</si>
  <si>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</si>
  <si>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</si>
  <si>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</si>
  <si>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</si>
  <si>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</si>
  <si>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</si>
  <si>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</si>
  <si>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</si>
  <si>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</si>
  <si>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</si>
  <si>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</si>
  <si>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</si>
  <si>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</si>
  <si>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</si>
  <si>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</si>
  <si>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</si>
  <si>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</si>
  <si>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</si>
  <si>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</si>
  <si>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</si>
  <si>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</si>
  <si>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</si>
  <si>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</si>
  <si>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</si>
  <si>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</si>
  <si>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</si>
  <si>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</si>
  <si>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</si>
  <si>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</si>
  <si>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</si>
  <si>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</si>
  <si>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</si>
  <si>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</si>
  <si>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</si>
  <si>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</si>
  <si>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</si>
  <si>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</si>
  <si>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</si>
  <si>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</si>
  <si>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</si>
  <si>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</si>
  <si>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</si>
  <si>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</si>
  <si>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</si>
  <si>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</si>
  <si>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</si>
  <si>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</si>
  <si>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</si>
  <si>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</si>
  <si>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</si>
  <si>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</si>
  <si>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</si>
  <si>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</si>
  <si>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</si>
  <si>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</si>
  <si>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</si>
  <si>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</si>
  <si>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</si>
  <si>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</si>
  <si>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</si>
  <si>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</si>
  <si>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</si>
  <si>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</si>
  <si>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</si>
  <si>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</si>
  <si>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</si>
  <si>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</si>
  <si>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</si>
  <si>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</si>
  <si>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</si>
  <si>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</si>
  <si>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</si>
  <si>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</si>
  <si>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</si>
  <si>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</si>
  <si>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</si>
  <si>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</si>
  <si>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</si>
  <si>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</si>
  <si>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</si>
  <si>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</si>
  <si>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</si>
  <si>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</si>
  <si>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</si>
  <si>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</si>
  <si>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</si>
  <si>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</si>
  <si>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</si>
  <si>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</si>
  <si>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</si>
  <si>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</si>
  <si>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</si>
  <si>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</si>
  <si>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</si>
  <si>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</si>
  <si>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</si>
  <si>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</si>
  <si>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</si>
  <si>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</si>
  <si>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</si>
  <si>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</si>
  <si>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</si>
  <si>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</si>
  <si>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</si>
  <si>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</si>
  <si>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</si>
  <si>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</si>
  <si>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</si>
  <si>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</si>
  <si>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</si>
  <si>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</si>
  <si>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</si>
  <si>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</si>
  <si>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</si>
  <si>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</si>
  <si>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</si>
  <si>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</si>
  <si>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</si>
  <si>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</si>
  <si>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</si>
  <si>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</si>
  <si>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</si>
  <si>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</si>
  <si>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</si>
  <si>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</si>
  <si>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</si>
  <si>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</si>
  <si>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</si>
  <si>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</si>
  <si>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</si>
  <si>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</si>
  <si>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</si>
  <si>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</si>
  <si>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</si>
  <si>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</si>
  <si>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</si>
  <si>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</si>
  <si>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</si>
  <si>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</si>
  <si>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</si>
  <si>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</si>
  <si>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</si>
  <si>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</si>
  <si>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</si>
  <si>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</si>
  <si>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</si>
  <si>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</si>
  <si>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</si>
  <si>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</si>
  <si>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</si>
  <si>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</si>
  <si>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</si>
  <si>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</si>
  <si>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</si>
  <si>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</si>
  <si>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</si>
  <si>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</si>
  <si>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</si>
  <si>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</si>
  <si>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</si>
  <si>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</si>
  <si>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</si>
  <si>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</si>
  <si>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</si>
  <si>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</si>
  <si>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</si>
  <si>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</si>
  <si>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</si>
  <si>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</si>
  <si>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</si>
  <si>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</si>
  <si>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</si>
  <si>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</si>
  <si>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</si>
  <si>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</si>
  <si>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</si>
  <si>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</si>
  <si>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</si>
  <si>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</si>
  <si>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</si>
  <si>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</si>
  <si>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</si>
  <si>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</si>
  <si>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</si>
  <si>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</si>
  <si>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</si>
  <si>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</si>
  <si>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</si>
  <si>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</si>
  <si>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</si>
  <si>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</si>
  <si>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</si>
  <si>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</si>
  <si>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</si>
  <si>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</si>
  <si>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</si>
  <si>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</si>
  <si>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</si>
  <si>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</si>
  <si>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</si>
  <si>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</si>
  <si>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</si>
  <si>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</si>
  <si>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</si>
  <si>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</si>
  <si>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</si>
  <si>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</si>
  <si>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</si>
  <si>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</si>
  <si>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</si>
  <si>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</si>
  <si>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</si>
  <si>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</si>
  <si>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</si>
  <si>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</si>
  <si>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</si>
  <si>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</si>
  <si>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</si>
  <si>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</si>
  <si>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</si>
  <si>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</si>
  <si>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</si>
  <si>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</si>
  <si>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</si>
  <si>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</si>
  <si>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</si>
  <si>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</si>
  <si>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</si>
  <si>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</si>
  <si>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</si>
  <si>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</si>
  <si>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</si>
  <si>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</si>
  <si>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</si>
  <si>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</si>
  <si>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</si>
  <si>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</si>
  <si>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</si>
  <si>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</si>
  <si>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</si>
  <si>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</si>
  <si>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</si>
  <si>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</si>
  <si>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</si>
  <si>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</si>
  <si>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</si>
  <si>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</si>
  <si>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</si>
  <si>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</si>
  <si>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</si>
  <si>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</si>
  <si>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</si>
  <si>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</si>
  <si>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</si>
  <si>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</si>
  <si>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</si>
  <si>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</si>
  <si>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</si>
  <si>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</si>
  <si>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</si>
  <si>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</si>
  <si>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</si>
  <si>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</si>
  <si>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</si>
  <si>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</si>
  <si>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</si>
  <si>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</si>
  <si>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</si>
  <si>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</si>
  <si>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</si>
  <si>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</si>
  <si>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</si>
  <si>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</si>
  <si>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</si>
  <si>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</si>
  <si>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</si>
  <si>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</si>
  <si>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</si>
  <si>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</si>
  <si>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</si>
  <si>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</si>
  <si>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</si>
  <si>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</si>
  <si>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</si>
  <si>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</si>
  <si>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</si>
  <si>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</si>
  <si>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</si>
  <si>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</si>
  <si>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</si>
  <si>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</si>
  <si>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</si>
  <si>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</si>
  <si>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</si>
  <si>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</si>
  <si>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</si>
  <si>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</si>
  <si>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</si>
  <si>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</si>
  <si>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</si>
  <si>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</si>
  <si>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</si>
  <si>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</si>
  <si>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</si>
  <si>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</si>
  <si>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</si>
  <si>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</si>
  <si>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</si>
  <si>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</si>
  <si>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</si>
  <si>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</si>
  <si>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</si>
  <si>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</si>
  <si>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</si>
  <si>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</si>
  <si>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</si>
  <si>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</si>
  <si>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</si>
  <si>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</si>
  <si>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</si>
  <si>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</si>
  <si>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</si>
  <si>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</si>
  <si>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</si>
  <si>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</si>
  <si>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</si>
  <si>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</si>
  <si>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</si>
  <si>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</si>
  <si>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</si>
  <si>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</si>
  <si>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</si>
  <si>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</si>
  <si>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</si>
  <si>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</si>
  <si>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</si>
  <si>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</si>
  <si>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</si>
  <si>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</si>
  <si>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</si>
  <si>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</si>
  <si>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</si>
  <si>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</si>
  <si>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</si>
  <si>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</si>
  <si>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</si>
  <si>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</si>
  <si>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</si>
  <si>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</si>
  <si>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</si>
  <si>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</si>
  <si>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</si>
  <si>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</si>
  <si>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</si>
  <si>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</si>
  <si>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</si>
  <si>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</si>
  <si>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</si>
  <si>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</si>
  <si>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</si>
  <si>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</si>
  <si>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</si>
  <si>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</si>
  <si>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</si>
  <si>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</si>
  <si>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</si>
  <si>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</si>
  <si>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</si>
  <si>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</si>
  <si>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</si>
  <si>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</si>
  <si>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</si>
  <si>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</si>
  <si>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</si>
  <si>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</si>
  <si>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</si>
  <si>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</si>
  <si>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</si>
  <si>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</si>
  <si>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</si>
  <si>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</si>
  <si>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</si>
  <si>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</si>
  <si>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</si>
  <si>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</si>
  <si>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</si>
  <si>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</si>
  <si>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</si>
  <si>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</si>
  <si>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</si>
  <si>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</si>
  <si>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</si>
  <si>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</si>
  <si>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</si>
  <si>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</si>
  <si>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</si>
  <si>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</si>
  <si>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</si>
  <si>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</si>
  <si>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</si>
  <si>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</si>
  <si>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</si>
  <si>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</si>
  <si>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</si>
  <si>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</si>
  <si>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</si>
  <si>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</si>
  <si>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</si>
  <si>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</si>
  <si>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</si>
  <si>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</si>
  <si>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</si>
  <si>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</si>
  <si>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</si>
  <si>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</si>
  <si>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</si>
  <si>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</si>
  <si>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</si>
  <si>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</si>
  <si>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</si>
  <si>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</si>
  <si>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</si>
  <si>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</si>
  <si>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</si>
  <si>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</si>
  <si>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</si>
  <si>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</si>
  <si>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</si>
  <si>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</si>
  <si>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</si>
  <si>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</si>
  <si>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</si>
  <si>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</si>
  <si>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</si>
  <si>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</si>
  <si>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</si>
  <si>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</si>
  <si>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</si>
  <si>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</si>
  <si>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</si>
  <si>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</si>
  <si>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</si>
  <si>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</si>
  <si>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</si>
  <si>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</si>
  <si>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</si>
  <si>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</si>
  <si>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</si>
  <si>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</si>
  <si>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</si>
  <si>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</si>
  <si>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</si>
  <si>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</si>
  <si>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</si>
  <si>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</si>
  <si>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</si>
  <si>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</si>
  <si>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</si>
  <si>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</si>
  <si>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</si>
  <si>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</si>
  <si>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</si>
  <si>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</si>
  <si>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</si>
  <si>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</si>
  <si>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</si>
  <si>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</si>
  <si>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</si>
  <si>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</si>
  <si>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</si>
  <si>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</si>
  <si>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</si>
  <si>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</si>
  <si>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</si>
  <si>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</si>
  <si>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</si>
  <si>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</si>
  <si>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</si>
  <si>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</si>
  <si>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</si>
  <si>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</si>
  <si>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</si>
  <si>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</si>
  <si>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</si>
  <si>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</si>
  <si>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</si>
  <si>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</si>
  <si>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</si>
  <si>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</si>
  <si>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</si>
  <si>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</si>
  <si>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</si>
  <si>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</si>
  <si>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</si>
  <si>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</si>
  <si>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</si>
  <si>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</si>
  <si>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</si>
  <si>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</si>
  <si>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</si>
  <si>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</si>
  <si>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</si>
  <si>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</si>
  <si>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</si>
  <si>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</si>
  <si>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</si>
  <si>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</si>
  <si>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</si>
  <si>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</si>
  <si>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</si>
  <si>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</si>
  <si>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</si>
  <si>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</si>
  <si>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</si>
  <si>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</si>
  <si>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</si>
  <si>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</si>
  <si>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</si>
  <si>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</si>
  <si>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</si>
  <si>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</si>
  <si>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</si>
  <si>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</si>
  <si>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</si>
  <si>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</si>
  <si>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</si>
  <si>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</si>
  <si>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</si>
  <si>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</si>
  <si>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</si>
  <si>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</si>
  <si>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</si>
  <si>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</si>
  <si>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</si>
  <si>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</si>
  <si>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</si>
  <si>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</si>
  <si>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</si>
  <si>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</si>
  <si>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</si>
  <si>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</si>
  <si>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</si>
  <si>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</si>
  <si>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</si>
  <si>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</si>
  <si>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</si>
  <si>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</si>
  <si>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</si>
  <si>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</si>
  <si>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</si>
  <si>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</si>
  <si>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</si>
  <si>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</si>
  <si>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</si>
  <si>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</si>
  <si>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</si>
  <si>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</si>
  <si>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</si>
  <si>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</si>
  <si>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</si>
  <si>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</si>
  <si>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</si>
  <si>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</si>
  <si>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</si>
  <si>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</si>
  <si>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</si>
  <si>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</si>
  <si>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</si>
  <si>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</si>
  <si>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</si>
  <si>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</si>
  <si>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</si>
  <si>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</si>
  <si>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</si>
  <si>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</si>
  <si>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</si>
  <si>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</si>
  <si>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</si>
  <si>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</si>
  <si>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</si>
  <si>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</si>
  <si>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</si>
  <si>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</si>
  <si>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</si>
  <si>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</si>
  <si>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</si>
  <si>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</si>
  <si>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</si>
  <si>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</si>
  <si>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</si>
  <si>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</si>
  <si>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</si>
  <si>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</si>
  <si>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</si>
  <si>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</si>
  <si>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</si>
  <si>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</si>
  <si>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</si>
  <si>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</si>
  <si>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</si>
  <si>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</si>
  <si>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</si>
  <si>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</si>
  <si>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</si>
  <si>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</si>
  <si>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</si>
  <si>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</si>
  <si>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</si>
  <si>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</si>
  <si>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</si>
  <si>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</si>
  <si>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</si>
  <si>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</si>
  <si>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</si>
  <si>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</si>
  <si>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</si>
  <si>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</si>
  <si>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</si>
  <si>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</si>
  <si>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</si>
  <si>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</si>
  <si>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</si>
  <si>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</si>
  <si>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</si>
  <si>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</si>
  <si>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</si>
  <si>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</si>
  <si>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</si>
  <si>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</si>
  <si>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</si>
  <si>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</si>
  <si>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</si>
  <si>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</si>
  <si>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</si>
  <si>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</si>
  <si>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</si>
  <si>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</si>
  <si>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</si>
  <si>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</si>
  <si>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</si>
  <si>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</si>
  <si>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</si>
  <si>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</si>
  <si>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</si>
  <si>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</si>
  <si>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</si>
  <si>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</si>
  <si>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</si>
  <si>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</si>
  <si>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</si>
  <si>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</si>
  <si>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</si>
  <si>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</si>
  <si>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</si>
  <si>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</si>
  <si>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</si>
  <si>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</si>
  <si>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</si>
  <si>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</si>
  <si>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</si>
  <si>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</si>
  <si>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</si>
  <si>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</si>
  <si>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</si>
  <si>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</si>
  <si>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</si>
  <si>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</si>
  <si>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</si>
  <si>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</si>
  <si>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</si>
  <si>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</si>
  <si>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</si>
  <si>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</si>
  <si>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</si>
  <si>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</si>
  <si>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</si>
  <si>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</si>
  <si>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</si>
  <si>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</si>
  <si>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</si>
  <si>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</si>
  <si>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</si>
  <si>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</si>
  <si>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</si>
  <si>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</si>
  <si>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</si>
  <si>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</si>
  <si>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</si>
  <si>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</si>
  <si>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</si>
  <si>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</si>
  <si>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</si>
  <si>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</si>
  <si>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</si>
  <si>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</si>
  <si>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</si>
  <si>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</si>
  <si>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</si>
  <si>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</si>
  <si>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</si>
  <si>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</si>
  <si>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</si>
  <si>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</si>
  <si>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</si>
  <si>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</si>
  <si>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</si>
  <si>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</si>
  <si>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</si>
  <si>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</si>
  <si>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</si>
  <si>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</si>
  <si>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</si>
  <si>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</si>
  <si>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</si>
  <si>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</si>
  <si>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</si>
  <si>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</si>
  <si>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</si>
  <si>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</si>
  <si>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</si>
  <si>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</si>
  <si>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</si>
  <si>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</si>
  <si>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</si>
  <si>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</si>
  <si>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</si>
  <si>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</si>
  <si>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</si>
  <si>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</si>
  <si>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</si>
  <si>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</si>
  <si>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</si>
  <si>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</si>
  <si>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</si>
  <si>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</si>
  <si>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</si>
  <si>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</si>
  <si>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</si>
  <si>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</si>
  <si>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</si>
  <si>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</si>
  <si>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</si>
  <si>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</si>
  <si>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</si>
  <si>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</si>
  <si>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</si>
  <si>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</si>
  <si>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</si>
  <si>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</si>
  <si>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</si>
  <si>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</si>
  <si>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</si>
  <si>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</si>
  <si>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</si>
  <si>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</si>
  <si>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</si>
  <si>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</si>
  <si>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</si>
  <si>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</si>
  <si>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</si>
  <si>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</si>
  <si>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</si>
  <si>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</si>
  <si>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</si>
  <si>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</si>
  <si>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</si>
  <si>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</si>
  <si>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</si>
  <si>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</si>
  <si>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</si>
  <si>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</si>
  <si>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</si>
  <si>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</si>
  <si>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</si>
  <si>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</si>
  <si>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</si>
  <si>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</si>
  <si>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</si>
  <si>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</si>
  <si>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</si>
  <si>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</si>
  <si>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</si>
  <si>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</si>
  <si>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</si>
  <si>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</si>
  <si>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</si>
  <si>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</si>
  <si>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</si>
  <si>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</si>
  <si>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</si>
  <si>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</si>
  <si>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</si>
  <si>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</si>
  <si>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</si>
  <si>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</si>
  <si>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</si>
  <si>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</si>
  <si>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</si>
  <si>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</si>
  <si>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</si>
  <si>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</si>
  <si>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</si>
  <si>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</si>
  <si>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</si>
  <si>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</si>
  <si>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</si>
  <si>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</si>
  <si>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</si>
  <si>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</si>
  <si>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</si>
  <si>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</si>
  <si>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</si>
  <si>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</si>
  <si>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</si>
  <si>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</si>
  <si>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</si>
  <si>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</si>
  <si>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</si>
  <si>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</si>
  <si>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</si>
  <si>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</si>
  <si>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</si>
  <si>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</si>
  <si>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</si>
  <si>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</si>
  <si>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</si>
  <si>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</si>
  <si>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</si>
  <si>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</si>
  <si>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</si>
  <si>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</si>
  <si>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</si>
  <si>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</si>
  <si>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</si>
  <si>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</si>
  <si>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</si>
  <si>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</si>
  <si>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</si>
  <si>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</si>
  <si>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</si>
  <si>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</si>
  <si>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</si>
  <si>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</si>
  <si>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</si>
  <si>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</si>
  <si>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</si>
  <si>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</si>
  <si>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</si>
  <si>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</si>
  <si>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</si>
  <si>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</si>
  <si>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</si>
  <si>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</si>
  <si>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</si>
  <si>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</si>
  <si>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</si>
  <si>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</si>
  <si>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</si>
  <si>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</si>
  <si>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</si>
  <si>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</si>
  <si>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</si>
  <si>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</si>
  <si>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</si>
  <si>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</si>
  <si>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</si>
  <si>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</si>
  <si>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</si>
  <si>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</si>
  <si>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</si>
  <si>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</si>
  <si>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</si>
  <si>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</si>
  <si>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</si>
  <si>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</si>
  <si>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</si>
  <si>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</si>
  <si>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</si>
  <si>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</si>
  <si>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</si>
  <si>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</si>
  <si>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</si>
  <si>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</si>
  <si>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</si>
  <si>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</si>
  <si>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</si>
  <si>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</si>
  <si>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</si>
  <si>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</si>
  <si>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</si>
  <si>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</si>
  <si>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</si>
  <si>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</si>
  <si>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</si>
  <si>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</si>
  <si>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</si>
  <si>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</si>
  <si>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</si>
  <si>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</si>
  <si>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</si>
  <si>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</si>
  <si>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</si>
  <si>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</si>
  <si>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</si>
  <si>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</si>
  <si>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</si>
  <si>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</si>
  <si>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</si>
  <si>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</si>
  <si>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</si>
  <si>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</si>
  <si>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</si>
  <si>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</si>
  <si>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</si>
  <si>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</si>
  <si>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</si>
  <si>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</si>
  <si>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</si>
  <si>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</si>
  <si>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</si>
  <si>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</si>
  <si>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</si>
  <si>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</si>
  <si>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</si>
  <si>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</si>
  <si>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</si>
  <si>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</si>
  <si>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</si>
  <si>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</si>
  <si>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</si>
  <si>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</si>
  <si>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</si>
  <si>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</si>
  <si>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</si>
  <si>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</si>
  <si>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</si>
  <si>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</si>
  <si>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</si>
  <si>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</si>
  <si>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</si>
  <si>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</si>
  <si>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</si>
  <si>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</si>
  <si>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</si>
  <si>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</si>
  <si>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</si>
  <si>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</si>
  <si>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</si>
  <si>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</si>
  <si>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</si>
  <si>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</si>
  <si>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</si>
  <si>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</si>
  <si>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</si>
  <si>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</si>
  <si>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</si>
  <si>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</si>
  <si>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</si>
  <si>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</si>
  <si>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</si>
  <si>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</si>
  <si>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</si>
  <si>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</si>
  <si>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</si>
  <si>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</si>
  <si>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</si>
  <si>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</si>
  <si>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</si>
  <si>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</si>
  <si>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</si>
  <si>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</si>
  <si>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</si>
  <si>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</si>
  <si>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</si>
  <si>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</si>
  <si>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</si>
  <si>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</si>
  <si>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</si>
  <si>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</si>
  <si>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</si>
  <si>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</si>
  <si>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</si>
  <si>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</si>
  <si>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</si>
  <si>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</si>
  <si>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</si>
  <si>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</si>
  <si>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</si>
  <si>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</si>
  <si>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</si>
  <si>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</si>
  <si>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</si>
  <si>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</si>
  <si>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</si>
  <si>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</si>
  <si>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</si>
  <si>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</si>
  <si>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</si>
  <si>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</si>
  <si>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</si>
  <si>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</si>
  <si>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</si>
  <si>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</si>
  <si>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</si>
  <si>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</si>
  <si>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</si>
  <si>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</si>
  <si>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</si>
  <si>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</si>
  <si>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</si>
  <si>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</si>
  <si>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</si>
  <si>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</si>
  <si>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</si>
  <si>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</si>
  <si>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</si>
  <si>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</si>
  <si>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</si>
  <si>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</si>
  <si>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</si>
  <si>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</si>
  <si>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</si>
  <si>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</si>
  <si>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</si>
  <si>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</si>
  <si>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</si>
  <si>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</si>
  <si>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</si>
  <si>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</si>
  <si>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</si>
  <si>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</si>
  <si>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</si>
  <si>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</si>
  <si>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</si>
  <si>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</si>
  <si>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</si>
  <si>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</si>
  <si>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</si>
  <si>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</si>
  <si>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</si>
  <si>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</si>
  <si>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</si>
  <si>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</si>
  <si>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</si>
  <si>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</si>
  <si>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</si>
  <si>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</si>
  <si>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</si>
  <si>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</si>
  <si>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</si>
  <si>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</si>
  <si>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</si>
  <si>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</si>
  <si>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</si>
  <si>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</si>
  <si>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</si>
  <si>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</si>
  <si>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</si>
  <si>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</si>
  <si>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</si>
  <si>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</si>
  <si>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</si>
  <si>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</si>
  <si>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</si>
  <si>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</si>
  <si>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</si>
  <si>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</si>
  <si>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</si>
  <si>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</si>
  <si>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</si>
  <si>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</si>
  <si>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</si>
  <si>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</si>
  <si>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</si>
  <si>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</si>
  <si>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</si>
  <si>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</si>
  <si>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</si>
  <si>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</si>
  <si>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</si>
  <si>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</si>
  <si>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</si>
  <si>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</si>
  <si>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</si>
  <si>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</si>
  <si>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</si>
  <si>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</si>
  <si>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</si>
  <si>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</si>
  <si>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</si>
  <si>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</si>
  <si>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</si>
  <si>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</si>
  <si>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</si>
  <si>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</si>
  <si>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</si>
  <si>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</si>
  <si>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</si>
  <si>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</si>
  <si>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</si>
  <si>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</si>
  <si>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</si>
  <si>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</si>
  <si>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</si>
  <si>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</si>
  <si>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</si>
  <si>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</si>
  <si>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</si>
  <si>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</si>
  <si>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</si>
  <si>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</si>
  <si>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</si>
  <si>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</si>
  <si>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</si>
  <si>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</si>
  <si>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</si>
  <si>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</si>
  <si>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</si>
  <si>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</si>
  <si>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</si>
  <si>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</si>
  <si>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</si>
  <si>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</si>
  <si>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</si>
  <si>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</si>
  <si>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</si>
  <si>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</si>
  <si>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</si>
  <si>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</si>
  <si>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</si>
  <si>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</si>
  <si>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</si>
  <si>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</si>
  <si>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</si>
  <si>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</si>
  <si>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</si>
  <si>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</si>
  <si>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</si>
  <si>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</si>
  <si>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</si>
  <si>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</si>
  <si>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</si>
  <si>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</si>
  <si>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</si>
  <si>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</si>
  <si>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</si>
  <si>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</si>
  <si>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</si>
  <si>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</si>
  <si>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</si>
  <si>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</si>
  <si>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</si>
  <si>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</si>
  <si>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</si>
  <si>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</si>
  <si>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</si>
  <si>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</si>
  <si>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</si>
  <si>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</si>
  <si>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</si>
  <si>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</si>
  <si>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</si>
  <si>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</si>
  <si>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</si>
  <si>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</si>
  <si>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</si>
  <si>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</si>
  <si>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</si>
  <si>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</si>
  <si>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</si>
  <si>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</si>
  <si>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</si>
  <si>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</si>
  <si>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</si>
  <si>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</si>
  <si>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</si>
  <si>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</si>
  <si>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</si>
  <si>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</si>
  <si>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</si>
  <si>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</si>
  <si>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</si>
  <si>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</si>
  <si>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</si>
  <si>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</si>
  <si>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</si>
  <si>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</si>
  <si>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</si>
  <si>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</si>
  <si>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</si>
  <si>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</si>
  <si>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</si>
  <si>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</si>
  <si>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</si>
  <si>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</si>
  <si>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</si>
  <si>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</si>
  <si>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</si>
  <si>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</si>
  <si>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</si>
  <si>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</si>
  <si>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</si>
  <si>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</si>
  <si>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</si>
  <si>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</si>
  <si>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</si>
  <si>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</si>
  <si>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</si>
  <si>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</si>
  <si>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</si>
  <si>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</si>
  <si>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</si>
  <si>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</si>
  <si>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</si>
  <si>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</si>
  <si>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</si>
  <si>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</si>
  <si>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</si>
  <si>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</si>
  <si>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</si>
  <si>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</si>
  <si>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</si>
  <si>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</si>
  <si>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</si>
  <si>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</si>
  <si>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</si>
  <si>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</si>
  <si>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</si>
  <si>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</si>
  <si>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</si>
  <si>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</si>
  <si>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</si>
  <si>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</si>
  <si>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</si>
  <si>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</si>
  <si>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</si>
  <si>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</si>
  <si>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</si>
  <si>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</si>
  <si>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</si>
  <si>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</si>
  <si>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</si>
  <si>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</si>
  <si>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</si>
  <si>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</si>
  <si>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</si>
  <si>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</si>
  <si>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</si>
  <si>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</si>
  <si>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</si>
  <si>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</si>
  <si>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</si>
  <si>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</si>
  <si>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</si>
  <si>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</si>
  <si>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</si>
  <si>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</si>
  <si>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</si>
  <si>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</si>
  <si>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</si>
  <si>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</si>
  <si>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</si>
  <si>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</si>
  <si>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</si>
  <si>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</si>
  <si>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</si>
  <si>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</si>
  <si>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</si>
  <si>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</si>
  <si>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</si>
  <si>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</si>
  <si>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</si>
  <si>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</si>
  <si>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</si>
  <si>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</si>
  <si>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</si>
  <si>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</si>
  <si>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</si>
  <si>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</si>
  <si>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</si>
  <si>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</si>
  <si>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</si>
  <si>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</si>
  <si>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</si>
  <si>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</si>
  <si>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</si>
  <si>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</si>
  <si>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</si>
  <si>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</si>
  <si>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</si>
  <si>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</si>
  <si>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</si>
  <si>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</si>
  <si>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</si>
  <si>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</si>
  <si>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</si>
  <si>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</si>
  <si>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</si>
  <si>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</si>
  <si>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</si>
  <si>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</si>
  <si>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</si>
  <si>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</si>
  <si>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</si>
  <si>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</si>
  <si>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</si>
  <si>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</si>
  <si>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</si>
  <si>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</si>
  <si>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</si>
  <si>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</si>
  <si>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</si>
  <si>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</si>
  <si>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</si>
  <si>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</si>
  <si>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</si>
  <si>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</si>
  <si>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</si>
  <si>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</si>
  <si>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</si>
  <si>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</si>
  <si>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</si>
  <si>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</si>
  <si>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</si>
  <si>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</si>
  <si>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</si>
  <si>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</si>
  <si>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</si>
  <si>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</si>
  <si>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</si>
  <si>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</si>
  <si>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</si>
  <si>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</si>
  <si>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</si>
  <si>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</si>
  <si>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</si>
  <si>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</si>
  <si>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</si>
  <si>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</si>
  <si>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</si>
  <si>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</si>
  <si>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</si>
  <si>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</si>
  <si>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</si>
  <si>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</si>
  <si>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</si>
  <si>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</si>
  <si>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</si>
  <si>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</si>
  <si>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</si>
  <si>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</si>
  <si>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</si>
  <si>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</si>
  <si>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</si>
  <si>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</si>
  <si>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</si>
  <si>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</si>
  <si>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</si>
  <si>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</si>
  <si>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</si>
  <si>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</si>
  <si>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</si>
  <si>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</si>
  <si>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</si>
  <si>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</si>
  <si>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</si>
  <si>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</si>
  <si>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</si>
  <si>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</si>
  <si>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</si>
  <si>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</si>
  <si>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</si>
  <si>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</si>
  <si>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</si>
  <si>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</si>
  <si>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</si>
  <si>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</si>
  <si>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</si>
  <si>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</si>
  <si>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</si>
  <si>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</si>
  <si>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</si>
  <si>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</si>
  <si>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</si>
  <si>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</si>
  <si>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</si>
  <si>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</si>
  <si>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</si>
  <si>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</si>
  <si>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</si>
  <si>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</si>
  <si>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</si>
  <si>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</si>
  <si>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</si>
  <si>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</si>
  <si>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</si>
  <si>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</si>
  <si>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</si>
  <si>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</si>
  <si>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</si>
  <si>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</si>
  <si>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</si>
  <si>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</si>
  <si>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</si>
  <si>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</si>
  <si>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</si>
  <si>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</si>
  <si>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</si>
  <si>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</si>
  <si>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</si>
  <si>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</si>
  <si>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</si>
  <si>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</si>
  <si>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</si>
  <si>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</si>
  <si>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</si>
  <si>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</si>
  <si>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</si>
  <si>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</si>
  <si>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</si>
  <si>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</si>
  <si>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</si>
  <si>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</si>
  <si>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</si>
  <si>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</si>
  <si>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</si>
  <si>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</si>
  <si>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</si>
  <si>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</si>
  <si>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</si>
  <si>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</si>
  <si>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</si>
  <si>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</si>
  <si>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</si>
  <si>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</si>
  <si>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</si>
  <si>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</si>
  <si>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</si>
  <si>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</si>
  <si>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</si>
  <si>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</si>
  <si>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</si>
  <si>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</si>
  <si>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</si>
  <si>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</si>
  <si>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</si>
  <si>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</si>
  <si>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</si>
  <si>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</si>
  <si>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</si>
  <si>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</si>
  <si>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</si>
  <si>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</si>
  <si>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</si>
  <si>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</si>
  <si>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</si>
  <si>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</si>
  <si>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</si>
  <si>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</si>
  <si>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</si>
  <si>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</si>
  <si>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</si>
  <si>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</si>
  <si>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</si>
  <si>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</si>
  <si>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</si>
  <si>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</si>
  <si>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</si>
  <si>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</si>
  <si>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</si>
  <si>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</si>
  <si>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</si>
  <si>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</si>
  <si>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</si>
  <si>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</si>
  <si>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</si>
  <si>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</si>
  <si>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</si>
  <si>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</si>
  <si>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</si>
  <si>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</si>
  <si>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</si>
  <si>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</si>
  <si>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</si>
  <si>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</si>
  <si>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</si>
  <si>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</si>
  <si>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</si>
  <si>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</si>
  <si>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</si>
  <si>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</si>
  <si>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</si>
  <si>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</si>
  <si>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</si>
  <si>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</si>
  <si>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</si>
  <si>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</si>
  <si>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</si>
  <si>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</si>
  <si>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</si>
  <si>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</si>
  <si>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</si>
  <si>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</si>
  <si>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</si>
  <si>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</si>
  <si>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</si>
  <si>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</si>
  <si>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</si>
  <si>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</si>
  <si>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</si>
  <si>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</si>
  <si>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</si>
  <si>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</si>
  <si>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</si>
  <si>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</si>
  <si>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</si>
  <si>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</si>
  <si>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</si>
  <si>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</si>
  <si>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</si>
  <si>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</si>
  <si>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</si>
  <si>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</si>
  <si>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</si>
  <si>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</si>
  <si>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</si>
  <si>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</si>
  <si>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</si>
  <si>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</si>
  <si>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</si>
  <si>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</si>
  <si>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</si>
  <si>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</si>
  <si>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</si>
  <si>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</si>
  <si>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</si>
  <si>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</si>
  <si>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</si>
  <si>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</si>
  <si>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</si>
  <si>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</si>
  <si>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</si>
  <si>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</si>
  <si>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</si>
  <si>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</si>
  <si>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</si>
  <si>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</si>
  <si>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</si>
  <si>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</si>
  <si>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</si>
  <si>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</si>
  <si>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</si>
  <si>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</si>
  <si>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</si>
  <si>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</si>
  <si>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</si>
  <si>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</si>
  <si>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</si>
  <si>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</si>
  <si>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</si>
  <si>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</si>
  <si>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</si>
  <si>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</si>
  <si>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</si>
  <si>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</si>
  <si>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</si>
  <si>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</si>
  <si>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</si>
  <si>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</si>
  <si>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</si>
  <si>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</si>
  <si>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</si>
  <si>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</si>
  <si>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</si>
  <si>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</si>
  <si>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</si>
  <si>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</si>
  <si>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</si>
  <si>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</si>
  <si>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</si>
  <si>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</si>
  <si>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</si>
  <si>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</si>
  <si>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</si>
  <si>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</si>
  <si>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</si>
  <si>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</si>
  <si>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</si>
  <si>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</si>
  <si>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</si>
  <si>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</si>
  <si>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</si>
  <si>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</si>
  <si>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</si>
  <si>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</si>
  <si>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</si>
  <si>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</si>
  <si>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</si>
  <si>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</si>
  <si>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</si>
  <si>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</si>
  <si>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</si>
  <si>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</si>
  <si>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</si>
  <si>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</si>
  <si>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</si>
  <si>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</si>
  <si>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</si>
  <si>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</si>
  <si>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</si>
  <si>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</si>
  <si>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</si>
  <si>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</si>
  <si>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</si>
  <si>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</si>
  <si>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</si>
  <si>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</si>
  <si>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</si>
  <si>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</si>
  <si>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</si>
  <si>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</si>
  <si>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</si>
  <si>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</si>
  <si>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</si>
  <si>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</si>
  <si>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</si>
  <si>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</si>
  <si>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</si>
  <si>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</si>
  <si>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</si>
  <si>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</si>
  <si>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</si>
  <si>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</si>
  <si>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</si>
  <si>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</si>
  <si>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</si>
  <si>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</si>
  <si>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</si>
  <si>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</si>
  <si>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</si>
  <si>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</si>
  <si>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</si>
  <si>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</si>
  <si>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</si>
  <si>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</si>
  <si>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</si>
  <si>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</si>
  <si>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</si>
  <si>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</si>
  <si>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</si>
  <si>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</si>
  <si>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</si>
  <si>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</si>
  <si>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</si>
  <si>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</si>
  <si>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</si>
  <si>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</si>
  <si>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</si>
  <si>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</si>
  <si>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</si>
  <si>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</si>
  <si>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</si>
  <si>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</si>
  <si>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</si>
  <si>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</si>
  <si>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</si>
  <si>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</si>
  <si>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</si>
  <si>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</si>
  <si>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</si>
  <si>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</si>
  <si>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</si>
  <si>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</si>
  <si>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</si>
  <si>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</si>
  <si>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</si>
  <si>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</si>
  <si>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</si>
  <si>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</si>
  <si>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</si>
  <si>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</si>
  <si>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</si>
  <si>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</si>
  <si>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</si>
  <si>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</si>
  <si>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</si>
  <si>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</si>
  <si>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</si>
  <si>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</si>
  <si>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</si>
  <si>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</si>
  <si>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</si>
  <si>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</si>
  <si>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</si>
  <si>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</si>
  <si>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</si>
  <si>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</si>
  <si>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</si>
  <si>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</si>
  <si>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</si>
  <si>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</si>
  <si>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</si>
  <si>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</si>
  <si>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</si>
  <si>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</si>
  <si>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</si>
  <si>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</si>
  <si>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</si>
  <si>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</si>
  <si>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</si>
  <si>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</si>
  <si>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</si>
  <si>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</si>
  <si>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</si>
  <si>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</si>
  <si>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</si>
  <si>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</si>
  <si>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</si>
  <si>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</si>
  <si>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</si>
  <si>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</si>
  <si>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</si>
  <si>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</si>
  <si>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</si>
  <si>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</si>
  <si>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</si>
  <si>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</si>
  <si>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</si>
  <si>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</si>
  <si>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</si>
  <si>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</si>
  <si>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</si>
  <si>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</si>
  <si>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</si>
  <si>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</si>
  <si>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</si>
  <si>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</si>
  <si>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</si>
  <si>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</si>
  <si>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</si>
  <si>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</si>
  <si>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</si>
  <si>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</si>
  <si>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</si>
  <si>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</si>
  <si>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</si>
  <si>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</si>
  <si>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</si>
  <si>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</si>
  <si>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</si>
  <si>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</si>
  <si>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</si>
  <si>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</si>
  <si>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</si>
  <si>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</si>
  <si>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</si>
  <si>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</si>
  <si>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</si>
  <si>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</si>
  <si>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</si>
  <si>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</si>
  <si>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</si>
  <si>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</si>
  <si>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</si>
  <si>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</si>
  <si>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</si>
  <si>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</si>
  <si>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</si>
  <si>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</si>
  <si>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</si>
  <si>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</si>
  <si>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</si>
  <si>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</si>
  <si>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</si>
  <si>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</si>
  <si>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</si>
  <si>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</si>
  <si>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</si>
  <si>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</si>
  <si>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</si>
  <si>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</si>
  <si>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</si>
  <si>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</si>
  <si>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</si>
  <si>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</si>
  <si>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</si>
  <si>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</si>
  <si>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</si>
  <si>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</si>
  <si>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</si>
  <si>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</si>
  <si>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</si>
  <si>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</si>
  <si>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</si>
  <si>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</si>
  <si>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</si>
  <si>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</si>
  <si>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</si>
  <si>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</si>
  <si>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</si>
  <si>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</si>
  <si>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</si>
  <si>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</si>
  <si>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</si>
  <si>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</si>
  <si>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</si>
  <si>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</si>
  <si>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</si>
  <si>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</si>
  <si>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</si>
  <si>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</si>
  <si>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</si>
  <si>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</si>
  <si>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</si>
  <si>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</si>
  <si>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</si>
  <si>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</si>
  <si>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</si>
  <si>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</si>
  <si>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</si>
  <si>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</si>
  <si>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</si>
  <si>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</si>
  <si>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</si>
  <si>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</si>
  <si>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</si>
  <si>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</si>
  <si>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</si>
  <si>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</si>
  <si>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</si>
  <si>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</si>
  <si>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</si>
  <si>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</si>
  <si>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</si>
  <si>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</si>
  <si>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</si>
  <si>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</si>
  <si>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</si>
  <si>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</si>
  <si>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</si>
  <si>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</si>
  <si>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</si>
  <si>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</si>
  <si>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</si>
  <si>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</si>
  <si>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</si>
  <si>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</si>
  <si>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</si>
  <si>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</si>
  <si>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</si>
  <si>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</si>
  <si>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</si>
  <si>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</si>
  <si>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</si>
  <si>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</si>
  <si>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</si>
  <si>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</si>
  <si>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</si>
  <si>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</si>
  <si>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</si>
  <si>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</si>
  <si>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</si>
  <si>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</si>
  <si>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</si>
  <si>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</si>
  <si>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</si>
  <si>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</si>
  <si>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</si>
  <si>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</si>
  <si>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</si>
  <si>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</si>
  <si>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</si>
  <si>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</si>
  <si>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</si>
  <si>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</si>
  <si>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</si>
  <si>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</si>
  <si>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</si>
  <si>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</si>
  <si>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</si>
  <si>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</si>
  <si>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</si>
  <si>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</si>
  <si>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</si>
  <si>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</si>
  <si>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</si>
  <si>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</si>
  <si>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</si>
  <si>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</si>
  <si>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</si>
  <si>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</si>
  <si>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</si>
  <si>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</si>
  <si>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</si>
  <si>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</si>
  <si>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</si>
  <si>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</si>
  <si>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</si>
  <si>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</si>
  <si>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</si>
  <si>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</si>
  <si>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</si>
  <si>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</si>
  <si>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</si>
  <si>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</si>
  <si>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</si>
  <si>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</si>
  <si>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</si>
  <si>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</si>
  <si>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</si>
  <si>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</si>
  <si>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</si>
  <si>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</si>
  <si>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</si>
  <si>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</si>
  <si>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</si>
  <si>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</si>
  <si>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</si>
  <si>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</si>
  <si>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</si>
  <si>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</si>
  <si>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</si>
  <si>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</si>
  <si>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</si>
  <si>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</si>
  <si>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</si>
  <si>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</si>
  <si>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</si>
  <si>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</si>
  <si>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</si>
  <si>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</si>
  <si>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</si>
  <si>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</si>
  <si>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</si>
  <si>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</si>
  <si>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</si>
  <si>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</si>
  <si>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</si>
  <si>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</si>
  <si>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</si>
  <si>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</si>
  <si>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</si>
  <si>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</si>
  <si>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</si>
  <si>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</si>
  <si>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</si>
  <si>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</si>
  <si>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</si>
  <si>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</si>
  <si>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</si>
  <si>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</si>
  <si>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</si>
  <si>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</si>
  <si>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</si>
  <si>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</si>
  <si>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</si>
  <si>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</si>
  <si>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</si>
  <si>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</si>
  <si>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</si>
  <si>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</si>
  <si>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</si>
  <si>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</si>
  <si>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</si>
  <si>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</si>
  <si>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</si>
  <si>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</si>
  <si>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</si>
  <si>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</si>
  <si>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</si>
  <si>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</si>
  <si>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</si>
  <si>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</si>
  <si>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</si>
  <si>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</si>
  <si>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</si>
  <si>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</si>
  <si>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</si>
  <si>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</si>
  <si>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</si>
  <si>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</si>
  <si>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</si>
  <si>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</si>
  <si>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</si>
  <si>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</si>
  <si>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</si>
  <si>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</si>
  <si>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</si>
  <si>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</si>
  <si>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</si>
  <si>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</si>
  <si>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</si>
  <si>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</si>
  <si>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</si>
  <si>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</si>
  <si>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</si>
  <si>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</si>
  <si>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</si>
  <si>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</si>
  <si>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</si>
  <si>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</si>
  <si>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</si>
  <si>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</si>
  <si>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</si>
  <si>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</si>
  <si>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</si>
  <si>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</si>
  <si>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</si>
  <si>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</si>
  <si>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</si>
  <si>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</si>
  <si>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</si>
  <si>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</si>
  <si>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</si>
  <si>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</si>
  <si>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</si>
  <si>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</si>
  <si>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</si>
  <si>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</si>
  <si>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</si>
  <si>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</si>
  <si>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</si>
  <si>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</si>
  <si>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</si>
  <si>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</si>
  <si>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</si>
  <si>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</si>
  <si>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</si>
  <si>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</si>
  <si>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</si>
  <si>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</si>
  <si>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</si>
  <si>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</si>
  <si>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</si>
  <si>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</si>
  <si>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</si>
  <si>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</si>
  <si>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</si>
  <si>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</si>
  <si>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</si>
  <si>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</si>
  <si>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</si>
  <si>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</si>
  <si>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</si>
  <si>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</si>
  <si>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</si>
  <si>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</si>
  <si>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</si>
  <si>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</si>
  <si>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</si>
  <si>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</si>
  <si>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</si>
  <si>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</si>
  <si>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</si>
  <si>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</si>
  <si>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</si>
  <si>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</si>
  <si>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</si>
  <si>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</si>
  <si>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</si>
  <si>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</si>
  <si>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</si>
  <si>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</si>
  <si>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</si>
  <si>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</si>
  <si>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</si>
  <si>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</si>
  <si>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</si>
  <si>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</si>
  <si>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</si>
  <si>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</si>
  <si>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</si>
  <si>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</si>
  <si>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</si>
  <si>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</si>
  <si>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</si>
  <si>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</si>
  <si>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</si>
  <si>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</si>
  <si>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</si>
  <si>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</si>
  <si>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</si>
  <si>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</si>
  <si>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</si>
  <si>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</si>
  <si>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</si>
  <si>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</si>
  <si>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</si>
  <si>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</si>
  <si>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</si>
  <si>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</si>
  <si>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</si>
  <si>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</si>
  <si>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</si>
  <si>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</si>
  <si>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</si>
  <si>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</si>
  <si>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</si>
  <si>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</si>
  <si>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</si>
  <si>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</si>
  <si>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</si>
  <si>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</si>
  <si>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</si>
  <si>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</si>
  <si>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</si>
  <si>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</si>
  <si>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</si>
  <si>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</si>
  <si>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</si>
  <si>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</si>
  <si>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</si>
  <si>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</si>
  <si>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</si>
  <si>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</si>
  <si>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</si>
  <si>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</si>
  <si>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</si>
  <si>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</si>
  <si>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</si>
  <si>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</si>
  <si>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</si>
  <si>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</si>
  <si>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</si>
  <si>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</si>
  <si>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</si>
  <si>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</si>
  <si>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</si>
  <si>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</si>
  <si>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</si>
  <si>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</si>
  <si>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</si>
  <si>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</si>
  <si>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</si>
  <si>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</si>
  <si>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</si>
  <si>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</si>
  <si>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</si>
  <si>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</si>
  <si>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</si>
  <si>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</si>
  <si>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</si>
  <si>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</si>
  <si>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</si>
  <si>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</si>
  <si>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</si>
  <si>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</si>
  <si>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</si>
  <si>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</si>
  <si>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</si>
  <si>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</si>
  <si>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</si>
  <si>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</si>
  <si>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</si>
  <si>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</si>
  <si>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</si>
  <si>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</si>
  <si>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</si>
  <si>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</si>
  <si>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</si>
  <si>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</si>
  <si>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</si>
  <si>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</si>
  <si>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</si>
  <si>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</si>
  <si>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</si>
  <si>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</si>
  <si>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</si>
  <si>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</si>
  <si>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</si>
  <si>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</si>
  <si>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</si>
  <si>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</si>
  <si>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</si>
  <si>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</si>
  <si>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</si>
  <si>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</si>
  <si>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</si>
  <si>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</si>
  <si>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</si>
  <si>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</si>
  <si>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</si>
  <si>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</si>
  <si>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</si>
  <si>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</si>
  <si>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</si>
  <si>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</si>
  <si>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</si>
  <si>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</si>
  <si>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</si>
  <si>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</si>
  <si>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</si>
  <si>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</si>
  <si>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</si>
  <si>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</si>
  <si>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</si>
  <si>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</si>
  <si>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</si>
  <si>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</si>
  <si>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</si>
  <si>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</si>
  <si>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</si>
  <si>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</si>
  <si>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</si>
  <si>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</si>
  <si>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</si>
  <si>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</si>
  <si>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</si>
  <si>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</si>
  <si>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</si>
  <si>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</si>
  <si>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</si>
  <si>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</si>
  <si>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</si>
  <si>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</si>
  <si>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</si>
  <si>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</si>
  <si>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</si>
  <si>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</si>
  <si>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</si>
  <si>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</si>
  <si>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</si>
  <si>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</si>
  <si>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</si>
  <si>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</si>
  <si>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</si>
  <si>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</si>
  <si>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</si>
  <si>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</si>
  <si>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</si>
  <si>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</si>
  <si>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</si>
  <si>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</si>
  <si>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</si>
  <si>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</si>
  <si>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</si>
  <si>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</si>
  <si>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</si>
  <si>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</si>
  <si>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</si>
  <si>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</si>
  <si>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</si>
  <si>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</si>
  <si>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</si>
  <si>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</si>
  <si>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</si>
  <si>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</si>
  <si>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</si>
  <si>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</si>
  <si>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</si>
  <si>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</si>
  <si>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</si>
  <si>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</si>
  <si>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</si>
  <si>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</si>
  <si>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</si>
  <si>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</si>
  <si>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</si>
  <si>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</si>
  <si>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</si>
  <si>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</si>
  <si>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</si>
  <si>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</si>
  <si>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</si>
  <si>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</si>
  <si>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</si>
  <si>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</si>
  <si>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</si>
  <si>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</si>
  <si>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</si>
  <si>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</si>
  <si>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</si>
  <si>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</si>
  <si>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</si>
  <si>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</si>
  <si>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</si>
  <si>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</si>
  <si>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</si>
  <si>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</si>
  <si>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</si>
  <si>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</si>
  <si>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</si>
  <si>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</si>
  <si>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</si>
  <si>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</si>
  <si>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</si>
  <si>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</si>
  <si>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</si>
  <si>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</si>
  <si>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</si>
  <si>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</si>
  <si>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</si>
  <si>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</si>
  <si>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</si>
  <si>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</si>
  <si>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</si>
  <si>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</si>
  <si>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</si>
  <si>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</si>
  <si>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</si>
  <si>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</si>
  <si>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</si>
  <si>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</si>
  <si>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</si>
  <si>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</si>
  <si>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</si>
  <si>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</si>
  <si>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</si>
  <si>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</si>
  <si>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</si>
  <si>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</si>
  <si>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</si>
  <si>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</si>
  <si>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</si>
  <si>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</si>
  <si>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</si>
  <si>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</si>
  <si>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</si>
  <si>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</si>
  <si>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</si>
  <si>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</si>
  <si>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</si>
  <si>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</si>
  <si>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</si>
  <si>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</si>
  <si>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</si>
  <si>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</si>
  <si>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</si>
  <si>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</si>
  <si>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</si>
  <si>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</si>
  <si>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</si>
  <si>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</si>
  <si>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</si>
  <si>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</si>
  <si>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</si>
  <si>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</si>
  <si>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</si>
  <si>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</si>
  <si>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</si>
  <si>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</si>
  <si>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</si>
  <si>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</si>
  <si>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</si>
  <si>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</si>
  <si>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</si>
  <si>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</si>
  <si>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</si>
  <si>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</si>
  <si>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</si>
  <si>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</si>
  <si>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</si>
  <si>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</si>
  <si>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</si>
  <si>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</si>
  <si>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</si>
  <si>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</si>
  <si>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</si>
  <si>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</si>
  <si>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</si>
  <si>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</si>
  <si>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</si>
  <si>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</si>
  <si>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</si>
  <si>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</si>
  <si>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</si>
  <si>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</si>
  <si>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</si>
  <si>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</si>
  <si>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</si>
  <si>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</si>
  <si>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</si>
  <si>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</si>
  <si>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</si>
  <si>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</si>
  <si>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</si>
  <si>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</si>
  <si>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</si>
  <si>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</si>
  <si>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</si>
  <si>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</si>
  <si>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</si>
  <si>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</si>
  <si>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</si>
  <si>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</si>
  <si>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</si>
  <si>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</si>
  <si>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</si>
  <si>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</si>
  <si>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</si>
  <si>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</si>
  <si>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</si>
  <si>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</si>
  <si>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</si>
  <si>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</si>
  <si>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</si>
  <si>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</si>
  <si>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</si>
  <si>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</si>
  <si>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</si>
  <si>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</si>
  <si>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</si>
  <si>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</si>
  <si>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</si>
  <si>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</si>
  <si>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</si>
  <si>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</si>
  <si>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</si>
  <si>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</si>
  <si>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</si>
  <si>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</si>
  <si>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</si>
  <si>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</si>
  <si>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</si>
  <si>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</si>
  <si>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</si>
  <si>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</si>
  <si>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</si>
  <si>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</si>
  <si>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</si>
  <si>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</si>
  <si>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</si>
  <si>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</si>
  <si>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</si>
  <si>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</si>
  <si>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</si>
  <si>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</si>
  <si>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</si>
  <si>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</si>
  <si>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</si>
  <si>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</si>
  <si>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</si>
  <si>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</si>
  <si>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</si>
  <si>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</si>
  <si>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</si>
  <si>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</si>
  <si>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</si>
  <si>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</si>
  <si>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</si>
  <si>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</si>
  <si>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</si>
  <si>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</si>
  <si>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</si>
  <si>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</si>
  <si>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</si>
  <si>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</si>
  <si>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</si>
  <si>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</si>
  <si>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</si>
  <si>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</si>
  <si>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</si>
  <si>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</si>
  <si>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</si>
  <si>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</si>
  <si>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</si>
  <si>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</si>
  <si>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</si>
  <si>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</si>
  <si>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</si>
  <si>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</si>
  <si>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</si>
  <si>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</si>
  <si>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</si>
  <si>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</si>
  <si>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</si>
  <si>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</si>
  <si>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</si>
  <si>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</si>
  <si>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</si>
  <si>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</si>
  <si>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</si>
  <si>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</si>
  <si>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</si>
  <si>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</si>
  <si>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</si>
  <si>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</si>
  <si>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</si>
  <si>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</si>
  <si>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</si>
  <si>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</si>
  <si>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</si>
  <si>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</si>
  <si>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</si>
  <si>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</si>
  <si>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</si>
  <si>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</si>
  <si>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</si>
  <si>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</si>
  <si>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</si>
  <si>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</si>
  <si>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</si>
  <si>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</si>
  <si>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</si>
  <si>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</si>
  <si>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</si>
  <si>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</si>
  <si>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</si>
  <si>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</si>
  <si>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</si>
  <si>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</si>
  <si>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</si>
  <si>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</si>
  <si>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</si>
  <si>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</si>
  <si>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</si>
  <si>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</si>
  <si>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</si>
  <si>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</si>
  <si>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</si>
  <si>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</si>
  <si>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</si>
  <si>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</si>
  <si>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</si>
  <si>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</si>
  <si>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</si>
  <si>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</si>
  <si>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</si>
  <si>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</si>
  <si>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</si>
  <si>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</si>
  <si>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</si>
  <si>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</si>
  <si>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</si>
  <si>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</si>
  <si>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</si>
  <si>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</si>
  <si>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</si>
  <si>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</si>
  <si>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</si>
  <si>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</si>
  <si>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</si>
  <si>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</si>
  <si>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</si>
  <si>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</si>
  <si>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</si>
  <si>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</si>
  <si>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</si>
  <si>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</si>
  <si>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</si>
  <si>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</si>
  <si>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</si>
  <si>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</si>
  <si>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</si>
  <si>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</si>
  <si>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</si>
  <si>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</si>
  <si>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</si>
  <si>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</si>
  <si>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</si>
  <si>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</si>
  <si>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</si>
  <si>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</si>
  <si>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</si>
  <si>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</si>
  <si>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</si>
  <si>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</si>
  <si>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</si>
  <si>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</si>
  <si>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</si>
  <si>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</si>
  <si>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</si>
  <si>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</si>
  <si>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</si>
  <si>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</si>
  <si>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</si>
  <si>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</si>
  <si>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</si>
  <si>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</si>
  <si>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</si>
  <si>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</si>
  <si>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</si>
  <si>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</si>
  <si>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</si>
  <si>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</si>
  <si>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</si>
  <si>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</si>
  <si>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</si>
  <si>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</si>
  <si>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</si>
  <si>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</si>
  <si>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</si>
  <si>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</si>
  <si>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</si>
  <si>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</si>
  <si>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</si>
  <si>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</si>
  <si>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</si>
  <si>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</si>
  <si>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</si>
  <si>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</si>
  <si>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</si>
  <si>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</si>
  <si>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</si>
  <si>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</si>
  <si>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</si>
  <si>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</si>
  <si>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</si>
  <si>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</si>
  <si>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</si>
  <si>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</si>
  <si>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</si>
  <si>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</si>
  <si>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</si>
  <si>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</si>
  <si>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</si>
  <si>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</si>
  <si>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</si>
  <si>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</si>
  <si>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</si>
  <si>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</si>
  <si>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</si>
  <si>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</si>
  <si>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</si>
  <si>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</si>
  <si>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</si>
  <si>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</si>
  <si>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</si>
  <si>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</si>
  <si>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</si>
  <si>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</si>
  <si>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</si>
  <si>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</si>
  <si>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</si>
  <si>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</si>
  <si>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</si>
  <si>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</si>
  <si>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</si>
  <si>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</si>
  <si>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</si>
  <si>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</si>
  <si>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</si>
  <si>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</si>
  <si>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</si>
  <si>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</si>
  <si>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</si>
  <si>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</si>
  <si>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</si>
  <si>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</si>
  <si>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</si>
  <si>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</si>
  <si>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</si>
  <si>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</si>
  <si>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</si>
  <si>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</si>
  <si>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</si>
  <si>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</si>
  <si>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</si>
  <si>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</si>
  <si>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</si>
  <si>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</si>
  <si>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</si>
  <si>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</si>
  <si>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</si>
  <si>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</si>
  <si>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</si>
  <si>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</si>
  <si>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</si>
  <si>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</si>
  <si>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</si>
  <si>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</si>
  <si>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</si>
  <si>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</si>
  <si>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</si>
  <si>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</si>
  <si>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</si>
  <si>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</si>
  <si>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</si>
  <si>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</si>
  <si>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</si>
  <si>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</si>
  <si>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</si>
  <si>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</si>
  <si>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</si>
  <si>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</si>
  <si>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</si>
  <si>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</si>
  <si>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</si>
  <si>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</si>
  <si>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</si>
  <si>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</si>
  <si>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</si>
  <si>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</si>
  <si>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</si>
  <si>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</si>
  <si>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</si>
  <si>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</si>
  <si>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</si>
  <si>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</si>
  <si>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</si>
  <si>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</si>
  <si>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</si>
  <si>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</si>
  <si>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</si>
  <si>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</si>
  <si>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</si>
  <si>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</si>
  <si>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</si>
  <si>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</si>
  <si>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</si>
  <si>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</si>
  <si>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</si>
  <si>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</si>
  <si>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</si>
  <si>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</si>
  <si>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</si>
  <si>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</si>
  <si>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</si>
  <si>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</si>
  <si>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</si>
  <si>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</si>
  <si>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</si>
  <si>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</si>
  <si>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</si>
  <si>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</si>
  <si>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</si>
  <si>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</si>
  <si>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</si>
  <si>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</si>
  <si>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</si>
  <si>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</si>
  <si>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</si>
  <si>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</si>
  <si>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</si>
  <si>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</si>
  <si>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</si>
  <si>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</si>
  <si>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</si>
  <si>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</si>
  <si>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</si>
  <si>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</si>
  <si>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</si>
  <si>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</si>
  <si>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</si>
  <si>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</si>
  <si>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</si>
  <si>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</si>
  <si>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</si>
  <si>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</si>
  <si>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</si>
  <si>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</si>
  <si>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</si>
  <si>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</si>
  <si>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</si>
  <si>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</si>
  <si>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</si>
  <si>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</si>
  <si>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</si>
  <si>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</si>
  <si>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</si>
  <si>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</si>
  <si>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</si>
  <si>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</si>
  <si>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</si>
  <si>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</si>
  <si>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</si>
  <si>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</si>
  <si>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</si>
  <si>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</si>
  <si>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</si>
  <si>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</si>
  <si>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</si>
  <si>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</si>
  <si>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</si>
  <si>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</si>
  <si>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</si>
  <si>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</si>
  <si>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</si>
  <si>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</si>
  <si>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</si>
  <si>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</si>
  <si>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</si>
  <si>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</si>
  <si>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</si>
  <si>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</si>
  <si>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</si>
  <si>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</si>
  <si>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</si>
  <si>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</si>
  <si>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</si>
  <si>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</si>
  <si>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</si>
  <si>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</si>
  <si>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</si>
  <si>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</si>
  <si>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</si>
  <si>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</si>
  <si>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</si>
  <si>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</si>
  <si>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</si>
  <si>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</si>
  <si>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</si>
  <si>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</si>
  <si>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</si>
  <si>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</si>
  <si>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</si>
  <si>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</si>
  <si>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</si>
  <si>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</si>
  <si>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</si>
  <si>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</si>
  <si>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</si>
  <si>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</si>
  <si>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</si>
  <si>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</si>
  <si>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</si>
  <si>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</si>
  <si>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</si>
  <si>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</si>
  <si>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</si>
  <si>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</si>
  <si>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</si>
  <si>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</si>
  <si>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</si>
  <si>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</si>
  <si>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</si>
  <si>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</si>
  <si>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</si>
  <si>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</si>
  <si>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</si>
  <si>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</si>
  <si>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</si>
  <si>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</si>
  <si>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</si>
  <si>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</si>
  <si>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</si>
  <si>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</si>
  <si>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</si>
  <si>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</si>
  <si>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</si>
  <si>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</si>
  <si>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</si>
  <si>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</si>
  <si>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</si>
  <si>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</si>
  <si>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</si>
  <si>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</si>
  <si>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</si>
  <si>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</si>
  <si>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</si>
  <si>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</si>
  <si>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</si>
  <si>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</si>
  <si>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</si>
  <si>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</si>
  <si>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</si>
  <si>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</si>
  <si>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</si>
  <si>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</si>
  <si>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</si>
  <si>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</si>
  <si>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</si>
  <si>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</si>
  <si>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</si>
  <si>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</si>
  <si>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</si>
  <si>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</si>
  <si>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</si>
  <si>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</si>
  <si>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</si>
  <si>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</si>
  <si>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</si>
  <si>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</si>
  <si>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</si>
  <si>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</si>
  <si>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</si>
  <si>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</si>
  <si>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</si>
  <si>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</si>
  <si>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</si>
  <si>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</si>
  <si>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</si>
  <si>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</si>
  <si>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</si>
  <si>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</si>
  <si>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</si>
  <si>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</si>
  <si>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</si>
  <si>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</si>
  <si>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</si>
  <si>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</si>
  <si>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</si>
  <si>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</si>
  <si>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</si>
  <si>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</si>
  <si>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</si>
  <si>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</si>
  <si>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</si>
  <si>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</si>
  <si>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</si>
  <si>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</si>
  <si>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</si>
  <si>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</si>
  <si>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</si>
  <si>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</si>
  <si>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</si>
  <si>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</si>
  <si>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</si>
  <si>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</si>
  <si>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</si>
  <si>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</si>
  <si>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</si>
  <si>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</si>
  <si>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</si>
  <si>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</si>
  <si>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</si>
  <si>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</si>
  <si>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</si>
  <si>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</si>
  <si>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</si>
  <si>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</si>
  <si>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</si>
  <si>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</si>
  <si>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</si>
  <si>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</si>
  <si>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</si>
  <si>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</si>
  <si>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</si>
  <si>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</si>
  <si>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</si>
  <si>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</si>
  <si>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</si>
  <si>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</si>
  <si>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</si>
  <si>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</si>
  <si>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</si>
  <si>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</si>
  <si>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</si>
  <si>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</si>
  <si>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</si>
  <si>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</si>
  <si>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</si>
  <si>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</si>
  <si>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</si>
  <si>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</si>
  <si>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</si>
  <si>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</si>
  <si>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</si>
  <si>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</si>
  <si>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</si>
  <si>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</si>
  <si>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</si>
  <si>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</si>
  <si>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</si>
  <si>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</si>
  <si>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</si>
  <si>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</si>
  <si>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</si>
  <si>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</si>
  <si>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</si>
  <si>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</si>
  <si>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</si>
  <si>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</si>
  <si>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</si>
  <si>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</si>
  <si>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</si>
  <si>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</si>
  <si>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</si>
  <si>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</si>
  <si>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</si>
  <si>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</si>
  <si>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</si>
  <si>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</si>
  <si>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</si>
  <si>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</si>
  <si>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</si>
  <si>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</si>
  <si>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</si>
  <si>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</si>
  <si>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</si>
  <si>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</si>
  <si>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</si>
  <si>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</si>
  <si>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</si>
  <si>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</si>
  <si>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</si>
  <si>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</si>
  <si>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</si>
  <si>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</si>
  <si>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</si>
  <si>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</si>
  <si>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</si>
  <si>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</si>
  <si>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</si>
  <si>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</si>
  <si>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</si>
  <si>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</si>
  <si>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</si>
  <si>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</si>
  <si>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</si>
  <si>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</si>
  <si>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</si>
  <si>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</si>
  <si>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</si>
  <si>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</si>
  <si>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</si>
  <si>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</si>
  <si>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</si>
  <si>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</si>
  <si>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</si>
  <si>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</si>
  <si>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</si>
  <si>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</si>
  <si>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</si>
  <si>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</si>
  <si>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</si>
  <si>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</si>
  <si>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</si>
  <si>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</si>
  <si>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</si>
  <si>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</si>
  <si>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</si>
  <si>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</si>
  <si>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</si>
  <si>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</si>
  <si>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</si>
  <si>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</si>
  <si>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</si>
  <si>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</si>
  <si>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</si>
  <si>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</si>
  <si>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</si>
  <si>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</si>
  <si>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</si>
  <si>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</si>
  <si>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</si>
  <si>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</si>
  <si>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</si>
  <si>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</si>
  <si>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</si>
  <si>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</si>
  <si>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</si>
  <si>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</si>
  <si>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</si>
  <si>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</si>
  <si>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</si>
  <si>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</si>
  <si>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</si>
  <si>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</si>
  <si>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</si>
  <si>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</si>
  <si>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</si>
  <si>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</si>
  <si>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</si>
  <si>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</si>
  <si>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</si>
  <si>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</si>
  <si>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</si>
  <si>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</si>
  <si>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</si>
  <si>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</si>
  <si>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</si>
  <si>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</si>
  <si>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</si>
  <si>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</si>
  <si>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</si>
  <si>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</si>
  <si>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</si>
  <si>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</si>
  <si>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</si>
  <si>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</si>
  <si>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</si>
  <si>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</si>
  <si>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</si>
  <si>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</si>
  <si>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</si>
  <si>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</si>
  <si>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</si>
  <si>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</si>
  <si>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</si>
  <si>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</si>
  <si>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</si>
  <si>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</si>
  <si>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</si>
  <si>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</si>
  <si>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</si>
  <si>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</si>
  <si>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</si>
  <si>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</si>
  <si>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</si>
  <si>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</si>
  <si>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</si>
  <si>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</si>
  <si>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</si>
  <si>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</si>
  <si>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</si>
  <si>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</si>
  <si>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</si>
  <si>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</si>
  <si>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</si>
  <si>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</si>
  <si>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</si>
  <si>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</si>
  <si>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</si>
  <si>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</si>
  <si>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</si>
  <si>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</si>
  <si>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</si>
  <si>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</si>
  <si>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</si>
  <si>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</si>
  <si>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</si>
  <si>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</si>
  <si>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</si>
  <si>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</si>
  <si>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</si>
  <si>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</si>
  <si>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</si>
  <si>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</si>
  <si>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</si>
  <si>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</si>
  <si>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</si>
  <si>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</si>
  <si>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</si>
  <si>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</si>
  <si>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</si>
  <si>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</si>
  <si>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</si>
  <si>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</si>
  <si>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</si>
  <si>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</si>
  <si>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</si>
  <si>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</si>
  <si>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</si>
  <si>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</si>
  <si>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</si>
  <si>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</si>
  <si>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</si>
  <si>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</si>
  <si>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</si>
  <si>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</si>
  <si>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</si>
  <si>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</si>
  <si>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</si>
  <si>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</si>
  <si>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</si>
  <si>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</si>
  <si>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</si>
  <si>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</si>
  <si>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</si>
  <si>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</si>
  <si>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</si>
  <si>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</si>
  <si>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</si>
  <si>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</si>
  <si>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</si>
  <si>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</si>
  <si>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</si>
  <si>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</si>
  <si>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</si>
  <si>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</si>
  <si>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</si>
  <si>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</si>
  <si>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</si>
  <si>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</si>
  <si>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</si>
  <si>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</si>
  <si>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</si>
  <si>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</si>
  <si>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</si>
  <si>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</si>
  <si>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</si>
  <si>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</si>
  <si>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</si>
  <si>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</si>
  <si>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</si>
  <si>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</si>
  <si>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</si>
  <si>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</si>
  <si>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</si>
  <si>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</si>
  <si>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</si>
  <si>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</si>
  <si>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</si>
  <si>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</si>
  <si>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</si>
  <si>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</si>
  <si>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</si>
  <si>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</si>
  <si>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</si>
  <si>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</si>
  <si>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</si>
  <si>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</si>
  <si>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</si>
  <si>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</si>
  <si>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</si>
  <si>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</si>
  <si>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</si>
  <si>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</si>
  <si>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</si>
  <si>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</si>
  <si>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</si>
  <si>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</si>
  <si>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</si>
  <si>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</si>
  <si>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</si>
  <si>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</si>
  <si>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</si>
  <si>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</si>
  <si>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</si>
  <si>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</si>
  <si>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</si>
  <si>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</si>
  <si>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</si>
  <si>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</si>
  <si>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</si>
  <si>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</si>
  <si>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</si>
  <si>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</si>
  <si>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</si>
  <si>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</si>
  <si>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</si>
  <si>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</si>
  <si>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</si>
  <si>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</si>
  <si>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</si>
  <si>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</si>
  <si>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</si>
  <si>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</si>
  <si>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</si>
  <si>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</si>
  <si>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</si>
  <si>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</si>
  <si>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</si>
  <si>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</si>
  <si>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</si>
  <si>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</si>
  <si>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</si>
  <si>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</si>
  <si>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</si>
  <si>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</si>
  <si>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</si>
  <si>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</si>
  <si>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</si>
  <si>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</si>
  <si>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</si>
  <si>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</si>
  <si>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</si>
  <si>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</si>
  <si>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</si>
  <si>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</si>
  <si>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</si>
  <si>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</si>
  <si>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</si>
  <si>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</si>
  <si>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</si>
  <si>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</si>
  <si>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</si>
  <si>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</si>
  <si>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</si>
  <si>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</si>
  <si>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</si>
  <si>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</si>
  <si>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</si>
  <si>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</si>
  <si>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</si>
  <si>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</si>
  <si>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</si>
  <si>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</si>
  <si>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</si>
  <si>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</si>
  <si>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</si>
  <si>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</si>
  <si>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</si>
  <si>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</si>
  <si>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</si>
  <si>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</si>
  <si>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</si>
  <si>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</si>
  <si>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</si>
  <si>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</si>
  <si>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</si>
  <si>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</si>
  <si>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</si>
  <si>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</si>
  <si>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</si>
  <si>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</si>
  <si>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</si>
  <si>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</si>
  <si>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</si>
  <si>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</si>
  <si>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</si>
  <si>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</si>
  <si>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</si>
  <si>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</si>
  <si>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</si>
  <si>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</si>
  <si>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</si>
  <si>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</si>
  <si>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</si>
  <si>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</si>
  <si>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</si>
  <si>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</si>
  <si>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</si>
  <si>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</si>
  <si>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</si>
  <si>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</si>
  <si>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</si>
  <si>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</si>
  <si>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</si>
  <si>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</si>
  <si>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</si>
  <si>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</si>
  <si>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</si>
  <si>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</si>
  <si>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</si>
  <si>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</si>
  <si>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</si>
  <si>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</si>
  <si>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</si>
  <si>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</si>
  <si>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</si>
  <si>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</si>
  <si>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</si>
  <si>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</si>
  <si>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</si>
  <si>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</si>
  <si>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</si>
  <si>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</si>
  <si>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</si>
  <si>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</si>
  <si>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</si>
  <si>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</si>
  <si>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</si>
  <si>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</si>
  <si>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</si>
  <si>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</si>
  <si>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</si>
  <si>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</si>
  <si>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</si>
  <si>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</si>
  <si>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</si>
  <si>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</si>
  <si>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</si>
  <si>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</si>
  <si>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</si>
  <si>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</si>
  <si>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</si>
  <si>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</si>
  <si>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</si>
  <si>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</si>
  <si>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</si>
  <si>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</si>
  <si>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</si>
  <si>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</si>
  <si>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</si>
  <si>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</si>
  <si>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</si>
  <si>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</si>
  <si>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</si>
  <si>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</si>
  <si>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</si>
  <si>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</si>
  <si>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</si>
  <si>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</si>
  <si>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</si>
  <si>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</si>
  <si>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</si>
  <si>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</si>
  <si>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</si>
  <si>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</si>
  <si>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</si>
  <si>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</si>
  <si>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</si>
  <si>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</si>
  <si>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</si>
  <si>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</si>
  <si>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</si>
  <si>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</si>
  <si>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</si>
  <si>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</si>
  <si>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</si>
  <si>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</si>
  <si>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</si>
  <si>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</si>
  <si>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</si>
  <si>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</si>
  <si>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</si>
  <si>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</si>
  <si>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</si>
  <si>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</si>
  <si>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</si>
  <si>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</si>
  <si>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</si>
  <si>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</si>
  <si>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</si>
  <si>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</si>
  <si>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</si>
  <si>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</si>
  <si>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</si>
  <si>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</si>
  <si>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</si>
  <si>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</si>
  <si>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</si>
  <si>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</si>
  <si>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</si>
  <si>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</si>
  <si>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</si>
  <si>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</si>
  <si>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</si>
  <si>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</si>
  <si>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</si>
  <si>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</si>
  <si>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</si>
  <si>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</si>
  <si>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</si>
  <si>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</si>
  <si>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</si>
  <si>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</si>
  <si>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</si>
  <si>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</si>
  <si>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</si>
  <si>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</si>
  <si>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</si>
  <si>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</si>
  <si>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</si>
  <si>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</si>
  <si>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</si>
  <si>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</si>
  <si>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</si>
  <si>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</si>
  <si>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</si>
  <si>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</si>
  <si>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</si>
  <si>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</si>
  <si>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</si>
  <si>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</si>
  <si>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</si>
  <si>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</si>
  <si>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</si>
  <si>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</si>
  <si>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</si>
  <si>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</si>
  <si>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</si>
  <si>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</si>
  <si>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</si>
  <si>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</si>
  <si>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</si>
  <si>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</si>
  <si>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</si>
  <si>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</si>
  <si>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</si>
  <si>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</si>
  <si>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</si>
  <si>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</si>
  <si>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</si>
  <si>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</si>
  <si>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</si>
  <si>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</si>
  <si>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</si>
  <si>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</si>
  <si>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</si>
  <si>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</si>
  <si>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</si>
  <si>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</si>
  <si>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</si>
  <si>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</si>
  <si>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</si>
  <si>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</si>
  <si>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</si>
  <si>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</si>
  <si>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</si>
  <si>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</si>
  <si>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</si>
  <si>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</si>
  <si>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</si>
  <si>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</si>
  <si>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</si>
  <si>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</si>
  <si>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</si>
  <si>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</si>
  <si>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</si>
  <si>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</si>
  <si>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</si>
  <si>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</si>
  <si>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</si>
  <si>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</si>
  <si>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</si>
  <si>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</si>
  <si>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</si>
  <si>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</si>
  <si>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</si>
  <si>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</si>
  <si>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</si>
  <si>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</si>
  <si>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</si>
  <si>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</si>
  <si>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</si>
  <si>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</si>
  <si>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</si>
  <si>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</si>
  <si>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</si>
  <si>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</si>
  <si>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</si>
  <si>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</si>
  <si>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</si>
  <si>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</si>
  <si>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</si>
  <si>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</si>
  <si>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</si>
  <si>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</si>
  <si>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</si>
  <si>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</si>
  <si>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</si>
  <si>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</si>
  <si>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</si>
  <si>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</si>
  <si>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</si>
  <si>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</si>
  <si>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</si>
  <si>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</si>
  <si>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</si>
  <si>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</si>
  <si>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</si>
  <si>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</si>
  <si>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</si>
  <si>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</si>
  <si>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</si>
  <si>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</si>
  <si>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</si>
  <si>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</si>
  <si>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</si>
  <si>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</si>
  <si>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</si>
  <si>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</si>
  <si>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</si>
  <si>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</si>
  <si>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</si>
  <si>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</si>
  <si>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</si>
  <si>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</si>
  <si>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</si>
  <si>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</si>
  <si>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</si>
  <si>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</si>
  <si>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</si>
  <si>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</si>
  <si>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</si>
  <si>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</si>
  <si>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</si>
  <si>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</si>
  <si>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</si>
  <si>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</si>
  <si>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</si>
  <si>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</si>
  <si>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</si>
  <si>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</si>
  <si>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</si>
  <si>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</si>
  <si>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</si>
  <si>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</si>
  <si>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</si>
  <si>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</si>
  <si>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</si>
  <si>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</si>
  <si>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</si>
  <si>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</si>
  <si>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</si>
  <si>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</si>
  <si>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</si>
  <si>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</si>
  <si>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</si>
  <si>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</si>
  <si>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</si>
  <si>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</si>
  <si>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</si>
  <si>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</si>
  <si>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</si>
  <si>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</si>
  <si>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</si>
  <si>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</si>
  <si>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</si>
  <si>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</si>
  <si>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</si>
  <si>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</si>
  <si>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</si>
  <si>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</si>
  <si>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</si>
  <si>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</si>
  <si>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</si>
  <si>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</si>
  <si>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</si>
  <si>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</si>
  <si>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</si>
  <si>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</si>
  <si>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</si>
  <si>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</si>
  <si>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</si>
  <si>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</si>
  <si>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</si>
  <si>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</si>
  <si>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</si>
  <si>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</si>
  <si>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</si>
  <si>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</si>
  <si>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</si>
  <si>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</si>
  <si>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</si>
  <si>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</si>
  <si>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</si>
  <si>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</si>
  <si>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</si>
  <si>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</si>
  <si>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</si>
  <si>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</si>
  <si>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</si>
  <si>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</si>
  <si>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</si>
  <si>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</si>
  <si>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</si>
  <si>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</si>
  <si>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</si>
  <si>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</si>
  <si>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</si>
  <si>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</si>
  <si>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</si>
  <si>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</si>
  <si>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</si>
  <si>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</si>
  <si>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</si>
  <si>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</si>
  <si>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</si>
  <si>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</si>
  <si>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</si>
  <si>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</si>
  <si>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</si>
  <si>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</si>
  <si>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</si>
  <si>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</si>
  <si>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</si>
  <si>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</si>
  <si>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</si>
  <si>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</si>
  <si>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</si>
  <si>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</si>
  <si>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</si>
  <si>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</si>
  <si>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</si>
  <si>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</si>
  <si>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</si>
  <si>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</si>
  <si>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</si>
  <si>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</si>
  <si>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</si>
  <si>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</si>
  <si>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</si>
  <si>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</si>
  <si>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</si>
  <si>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</si>
  <si>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</si>
  <si>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</si>
  <si>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</si>
  <si>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</si>
  <si>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</si>
  <si>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</si>
  <si>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</si>
  <si>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</si>
  <si>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</si>
  <si>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</si>
  <si>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</si>
  <si>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</si>
  <si>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</si>
  <si>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</si>
  <si>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</si>
  <si>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</si>
  <si>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</si>
  <si>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</si>
  <si>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</si>
  <si>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</si>
  <si>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</si>
  <si>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</si>
  <si>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</si>
  <si>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</si>
  <si>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</si>
  <si>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</si>
  <si>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</si>
  <si>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</si>
  <si>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</si>
  <si>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</si>
  <si>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</si>
  <si>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</si>
  <si>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</si>
  <si>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</si>
  <si>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</si>
  <si>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</si>
  <si>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</si>
  <si>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</si>
  <si>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</si>
  <si>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</si>
  <si>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</si>
  <si>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</si>
  <si>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</si>
  <si>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</si>
  <si>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</si>
  <si>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</si>
  <si>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</si>
  <si>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</si>
  <si>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</si>
  <si>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</si>
  <si>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</si>
  <si>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</si>
  <si>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</si>
  <si>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</si>
  <si>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</si>
  <si>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</si>
  <si>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</si>
  <si>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</si>
  <si>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</si>
  <si>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</si>
  <si>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</si>
  <si>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</si>
  <si>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</si>
  <si>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</si>
  <si>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</si>
  <si>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</si>
  <si>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</si>
  <si>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</si>
  <si>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</si>
  <si>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</si>
  <si>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</si>
  <si>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</si>
  <si>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</si>
  <si>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</si>
  <si>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</si>
  <si>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</si>
  <si>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</si>
  <si>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</si>
  <si>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</si>
  <si>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</si>
  <si>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</si>
  <si>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</si>
  <si>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</si>
  <si>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</si>
  <si>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</si>
  <si>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</si>
  <si>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</si>
  <si>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</si>
  <si>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</si>
  <si>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</si>
  <si>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</si>
  <si>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</si>
  <si>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</si>
  <si>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</si>
  <si>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</si>
  <si>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</si>
  <si>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</si>
  <si>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</si>
  <si>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</si>
  <si>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</si>
  <si>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</si>
  <si>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</si>
  <si>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</si>
  <si>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</si>
  <si>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</si>
  <si>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</si>
  <si>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</si>
  <si>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</si>
  <si>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</si>
  <si>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</si>
  <si>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</si>
  <si>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</si>
  <si>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</si>
  <si>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</si>
  <si>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</si>
  <si>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</si>
  <si>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</si>
  <si>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</si>
  <si>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</si>
  <si>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</si>
  <si>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</si>
  <si>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</si>
  <si>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</si>
  <si>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</si>
  <si>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</si>
  <si>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</si>
  <si>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</si>
  <si>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</si>
  <si>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</si>
  <si>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</si>
  <si>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</si>
  <si>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</si>
  <si>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</si>
  <si>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</si>
  <si>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</si>
  <si>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</si>
  <si>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</si>
  <si>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</si>
  <si>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</si>
  <si>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</si>
  <si>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</si>
  <si>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</si>
  <si>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</si>
  <si>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</si>
  <si>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</si>
  <si>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</si>
  <si>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</si>
  <si>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</si>
  <si>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</si>
  <si>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</si>
  <si>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</si>
  <si>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</si>
  <si>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</si>
  <si>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</si>
  <si>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</si>
  <si>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</si>
  <si>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</si>
  <si>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</si>
  <si>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</si>
  <si>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</si>
  <si>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</si>
  <si>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</si>
  <si>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</si>
  <si>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</si>
  <si>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</si>
  <si>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</si>
  <si>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</si>
  <si>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</si>
  <si>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</si>
  <si>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</si>
  <si>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</si>
  <si>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</si>
  <si>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</si>
  <si>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</si>
  <si>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</si>
  <si>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</si>
  <si>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</si>
  <si>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</si>
  <si>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</si>
  <si>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</si>
  <si>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</si>
  <si>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</si>
  <si>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</si>
  <si>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</si>
  <si>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</si>
  <si>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</si>
  <si>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</si>
  <si>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</si>
  <si>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</si>
  <si>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</si>
  <si>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</si>
  <si>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</si>
  <si>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</si>
  <si>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</si>
  <si>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</si>
  <si>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</si>
  <si>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</si>
  <si>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</si>
  <si>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</si>
  <si>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</si>
  <si>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</si>
  <si>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</si>
  <si>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</si>
  <si>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</si>
  <si>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</si>
  <si>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</si>
  <si>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</si>
  <si>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</si>
  <si>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</si>
  <si>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</si>
  <si>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</si>
  <si>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</si>
  <si>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</si>
  <si>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</si>
  <si>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</si>
  <si>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</si>
  <si>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</si>
  <si>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</si>
  <si>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</si>
  <si>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</si>
  <si>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</si>
  <si>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</si>
  <si>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</si>
  <si>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</si>
  <si>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</si>
  <si>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</si>
  <si>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</si>
  <si>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</si>
  <si>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</si>
  <si>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</si>
  <si>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</si>
  <si>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</si>
  <si>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</si>
  <si>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</si>
  <si>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</si>
  <si>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</si>
  <si>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</si>
  <si>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</si>
  <si>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</si>
  <si>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</si>
  <si>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</si>
  <si>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</si>
  <si>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</si>
  <si>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</si>
  <si>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</si>
  <si>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</si>
  <si>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</si>
  <si>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</si>
  <si>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</si>
  <si>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</si>
  <si>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</si>
  <si>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</si>
  <si>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</si>
  <si>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</si>
  <si>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</si>
  <si>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</si>
  <si>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</si>
  <si>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</si>
  <si>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</si>
  <si>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</si>
  <si>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</si>
  <si>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</si>
  <si>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</si>
  <si>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</si>
  <si>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</si>
  <si>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</si>
  <si>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</si>
  <si>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</si>
  <si>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</si>
  <si>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</si>
  <si>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</si>
  <si>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</si>
  <si>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</si>
  <si>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</si>
  <si>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</si>
  <si>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</si>
  <si>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</si>
  <si>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</si>
  <si>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</si>
  <si>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</si>
  <si>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</si>
  <si>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</si>
  <si>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</si>
  <si>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</si>
  <si>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</si>
  <si>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</si>
  <si>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</si>
  <si>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</si>
  <si>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</si>
  <si>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</si>
  <si>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</si>
  <si>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</si>
  <si>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</si>
  <si>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</si>
  <si>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</si>
  <si>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</si>
  <si>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</si>
  <si>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</si>
  <si>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</si>
  <si>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</si>
  <si>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</si>
  <si>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</si>
  <si>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</si>
  <si>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</si>
  <si>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</si>
  <si>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</si>
  <si>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</si>
  <si>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</si>
  <si>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</si>
  <si>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</si>
  <si>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</si>
  <si>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</si>
  <si>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</si>
  <si>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</si>
  <si>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</si>
  <si>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</si>
  <si>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</si>
  <si>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</si>
  <si>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</si>
  <si>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</si>
  <si>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</si>
  <si>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</si>
  <si>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</si>
  <si>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</si>
  <si>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</si>
  <si>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</si>
  <si>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</si>
  <si>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</si>
  <si>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</si>
  <si>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</si>
  <si>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</si>
  <si>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</si>
  <si>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</si>
  <si>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</si>
  <si>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</si>
  <si>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</si>
  <si>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</si>
  <si>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</si>
  <si>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</si>
  <si>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</si>
  <si>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</si>
  <si>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</si>
  <si>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</si>
  <si>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</si>
  <si>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</si>
  <si>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</si>
  <si>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</si>
  <si>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</si>
  <si>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</si>
  <si>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</si>
  <si>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</si>
  <si>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</si>
  <si>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</si>
  <si>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</si>
  <si>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</si>
  <si>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</si>
  <si>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</si>
  <si>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</si>
  <si>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</si>
  <si>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</si>
  <si>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</si>
  <si>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</si>
  <si>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</si>
  <si>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</si>
  <si>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</si>
  <si>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</si>
  <si>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</si>
  <si>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</si>
  <si>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</si>
  <si>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</si>
  <si>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</si>
  <si>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</si>
  <si>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</si>
  <si>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</si>
  <si>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</si>
  <si>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</si>
  <si>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</si>
  <si>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</si>
  <si>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</si>
  <si>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</si>
  <si>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</si>
  <si>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</si>
  <si>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</si>
  <si>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</si>
  <si>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</si>
  <si>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</si>
  <si>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</si>
  <si>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</si>
  <si>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</si>
  <si>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</si>
  <si>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</si>
  <si>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</si>
  <si>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</si>
  <si>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</si>
  <si>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</si>
  <si>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</si>
  <si>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</si>
  <si>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</si>
  <si>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</si>
  <si>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</si>
  <si>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</si>
  <si>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</si>
  <si>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</si>
  <si>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</si>
  <si>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</si>
  <si>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</si>
  <si>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</si>
  <si>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</si>
  <si>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</si>
  <si>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</si>
  <si>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</si>
  <si>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</si>
  <si>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</si>
  <si>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</si>
  <si>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</si>
  <si>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</si>
  <si>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</si>
  <si>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</si>
  <si>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</si>
  <si>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</si>
  <si>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</si>
  <si>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</si>
  <si>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</si>
  <si>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</si>
  <si>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</si>
  <si>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</si>
  <si>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</si>
  <si>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</si>
  <si>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</si>
  <si>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</si>
  <si>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</si>
  <si>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</si>
  <si>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</si>
  <si>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</si>
  <si>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</si>
  <si>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</si>
  <si>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</si>
  <si>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</si>
  <si>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</si>
  <si>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</si>
  <si>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</si>
  <si>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</si>
  <si>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</si>
  <si>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</si>
  <si>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</si>
  <si>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</si>
  <si>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</si>
  <si>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</si>
  <si>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</si>
  <si>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</si>
  <si>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</si>
  <si>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</si>
  <si>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</si>
  <si>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</si>
  <si>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</si>
  <si>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</si>
  <si>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</si>
  <si>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</si>
  <si>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</si>
  <si>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</si>
  <si>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</si>
  <si>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</si>
  <si>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</si>
  <si>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</si>
  <si>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</si>
  <si>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</si>
  <si>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</si>
  <si>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</si>
  <si>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</si>
  <si>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</si>
  <si>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</si>
  <si>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</si>
  <si>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</si>
  <si>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</si>
  <si>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</si>
  <si>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</si>
  <si>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</si>
  <si>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</si>
  <si>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</si>
  <si>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</si>
  <si>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</si>
  <si>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</si>
  <si>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</si>
  <si>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</si>
  <si>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</si>
  <si>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</si>
  <si>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</si>
  <si>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</si>
  <si>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</si>
  <si>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</si>
  <si>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</si>
  <si>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</si>
  <si>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</si>
  <si>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</si>
  <si>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</si>
  <si>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</si>
  <si>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</si>
  <si>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</si>
  <si>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</si>
  <si>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</si>
  <si>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</si>
  <si>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</si>
  <si>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</si>
  <si>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</si>
  <si>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</si>
  <si>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</si>
  <si>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</si>
  <si>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</si>
  <si>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</si>
  <si>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</si>
  <si>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</si>
  <si>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</si>
  <si>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</si>
  <si>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</si>
  <si>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</si>
  <si>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</si>
  <si>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</si>
  <si>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</si>
  <si>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</si>
  <si>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</si>
  <si>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</si>
  <si>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</si>
  <si>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</si>
  <si>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</si>
  <si>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</si>
  <si>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</si>
  <si>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</si>
  <si>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</si>
  <si>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</si>
  <si>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</si>
  <si>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</si>
  <si>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</si>
  <si>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</si>
  <si>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</si>
  <si>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</si>
  <si>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</si>
  <si>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</si>
  <si>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</si>
  <si>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</si>
  <si>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</si>
  <si>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</si>
  <si>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</si>
  <si>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</si>
  <si>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</si>
  <si>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</si>
  <si>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</si>
  <si>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</si>
  <si>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</si>
  <si>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</si>
  <si>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</si>
  <si>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</si>
  <si>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</si>
  <si>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</si>
  <si>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</si>
  <si>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</si>
  <si>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</si>
  <si>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</si>
  <si>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</si>
  <si>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</si>
  <si>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</si>
  <si>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</si>
  <si>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</si>
  <si>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</si>
  <si>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</si>
  <si>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</si>
  <si>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</si>
  <si>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</si>
  <si>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</si>
  <si>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</si>
  <si>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</si>
  <si>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</si>
  <si>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</si>
  <si>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</si>
  <si>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</si>
  <si>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</si>
  <si>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</si>
  <si>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</si>
  <si>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</si>
  <si>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</si>
  <si>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</si>
  <si>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</si>
  <si>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</si>
  <si>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</si>
  <si>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</si>
  <si>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</si>
  <si>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</si>
  <si>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</si>
  <si>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</si>
  <si>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</si>
  <si>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</si>
  <si>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</si>
  <si>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</si>
  <si>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</si>
  <si>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</si>
  <si>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</si>
  <si>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</si>
  <si>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</si>
  <si>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</si>
  <si>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</si>
  <si>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</si>
  <si>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</si>
  <si>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</si>
  <si>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</si>
  <si>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</si>
  <si>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</si>
  <si>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</si>
  <si>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</si>
  <si>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</si>
  <si>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</si>
  <si>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</si>
  <si>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</si>
  <si>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</si>
  <si>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</si>
  <si>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</si>
  <si>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</si>
  <si>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</si>
  <si>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</si>
  <si>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</si>
  <si>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</si>
  <si>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</si>
  <si>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</si>
  <si>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</si>
  <si>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</si>
  <si>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</si>
  <si>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</si>
  <si>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</si>
  <si>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</si>
  <si>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</si>
  <si>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</si>
  <si>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</si>
  <si>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</si>
  <si>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</si>
  <si>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</si>
  <si>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</si>
  <si>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</si>
  <si>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</si>
  <si>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</si>
  <si>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</si>
  <si>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</si>
  <si>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</si>
  <si>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</si>
  <si>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</si>
  <si>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</si>
  <si>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</si>
  <si>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</si>
  <si>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</si>
  <si>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</si>
  <si>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</si>
  <si>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</si>
  <si>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</si>
  <si>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</si>
  <si>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</si>
  <si>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</si>
  <si>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</si>
  <si>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</si>
  <si>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</si>
  <si>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</si>
  <si>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</si>
  <si>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</si>
  <si>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</si>
  <si>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</si>
  <si>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</si>
  <si>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</si>
  <si>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</si>
  <si>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</si>
  <si>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</si>
  <si>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</si>
  <si>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</si>
  <si>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</si>
  <si>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</si>
  <si>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</si>
  <si>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</si>
  <si>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</si>
  <si>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</si>
  <si>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</si>
  <si>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</si>
  <si>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</si>
  <si>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</si>
  <si>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</si>
  <si>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</si>
  <si>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</si>
  <si>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</si>
  <si>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</si>
  <si>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</si>
  <si>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</si>
  <si>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</si>
  <si>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</si>
  <si>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</si>
  <si>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</si>
  <si>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</si>
  <si>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</si>
  <si>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</si>
  <si>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</si>
  <si>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</si>
  <si>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</si>
  <si>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</si>
  <si>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</si>
  <si>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</si>
  <si>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</si>
  <si>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</si>
  <si>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</si>
  <si>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</si>
  <si>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</si>
  <si>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</si>
  <si>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</si>
  <si>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</si>
  <si>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</si>
  <si>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</si>
  <si>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</si>
  <si>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</si>
  <si>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</si>
  <si>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</si>
  <si>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</si>
  <si>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</si>
  <si>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</si>
  <si>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</si>
  <si>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</si>
  <si>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</si>
  <si>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</si>
  <si>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</si>
  <si>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</si>
  <si>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</si>
  <si>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</si>
  <si>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</si>
  <si>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</si>
  <si>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</si>
  <si>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</si>
  <si>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</si>
  <si>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</si>
  <si>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</si>
  <si>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</si>
  <si>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</si>
  <si>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</si>
  <si>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</si>
  <si>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</si>
  <si>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</si>
  <si>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</si>
  <si>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</si>
  <si>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</si>
  <si>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</si>
  <si>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</si>
  <si>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</si>
  <si>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</si>
  <si>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</si>
  <si>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</si>
  <si>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</si>
  <si>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</si>
  <si>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</si>
  <si>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</si>
  <si>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</si>
  <si>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</si>
  <si>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</si>
  <si>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</si>
  <si>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</si>
  <si>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</si>
  <si>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</si>
  <si>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</si>
  <si>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</si>
  <si>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</si>
  <si>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</si>
  <si>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</si>
  <si>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</si>
  <si>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</si>
  <si>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</si>
  <si>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</si>
  <si>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</si>
  <si>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</si>
  <si>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</si>
  <si>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</si>
  <si>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</si>
  <si>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</si>
  <si>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</si>
  <si>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</si>
  <si>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</si>
  <si>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</si>
  <si>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</si>
  <si>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</si>
  <si>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</si>
  <si>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</si>
  <si>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</si>
  <si>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</si>
  <si>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</si>
  <si>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</si>
  <si>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</si>
  <si>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</si>
  <si>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</si>
  <si>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</si>
  <si>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</si>
  <si>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</si>
  <si>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</si>
  <si>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</si>
  <si>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</si>
  <si>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</si>
  <si>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</si>
  <si>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</si>
  <si>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</si>
  <si>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</si>
  <si>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</si>
  <si>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</si>
  <si>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</si>
  <si>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</si>
  <si>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</si>
  <si>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</si>
  <si>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</si>
  <si>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</si>
  <si>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</si>
  <si>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</si>
  <si>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</si>
  <si>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</si>
  <si>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</si>
  <si>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</si>
  <si>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</si>
  <si>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</si>
  <si>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</si>
  <si>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</si>
  <si>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</si>
  <si>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</si>
  <si>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</si>
  <si>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</si>
  <si>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</si>
  <si>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</si>
  <si>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</si>
  <si>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</si>
  <si>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</si>
  <si>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</si>
  <si>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</si>
  <si>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</si>
  <si>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</si>
  <si>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</si>
  <si>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</si>
  <si>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</si>
  <si>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</si>
  <si>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</si>
  <si>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</si>
  <si>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</si>
  <si>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</si>
  <si>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</si>
  <si>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</si>
  <si>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</si>
  <si>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</si>
  <si>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</si>
  <si>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</si>
  <si>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</si>
  <si>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</si>
  <si>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</si>
  <si>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</si>
  <si>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</si>
  <si>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</si>
  <si>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</si>
  <si>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</si>
  <si>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</si>
  <si>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</si>
  <si>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</si>
  <si>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</si>
  <si>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</si>
  <si>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</si>
  <si>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</si>
  <si>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</si>
  <si>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</si>
  <si>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</si>
  <si>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</si>
  <si>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</si>
  <si>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</si>
  <si>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</si>
  <si>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</si>
  <si>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</si>
  <si>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</si>
  <si>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</si>
  <si>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</si>
  <si>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</si>
  <si>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</si>
  <si>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</si>
  <si>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</si>
  <si>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</si>
  <si>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</si>
  <si>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</si>
  <si>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</si>
  <si>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</si>
  <si>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</si>
  <si>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</si>
  <si>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</si>
  <si>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</si>
  <si>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</si>
  <si>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</si>
  <si>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</si>
  <si>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</si>
  <si>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</si>
  <si>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</si>
  <si>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</si>
  <si>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</si>
  <si>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</si>
  <si>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</si>
  <si>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</si>
  <si>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</si>
  <si>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</si>
  <si>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</si>
  <si>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</si>
  <si>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</si>
  <si>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</si>
  <si>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</si>
  <si>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</si>
  <si>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</si>
  <si>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</si>
  <si>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</si>
  <si>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</si>
  <si>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</si>
  <si>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</si>
  <si>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</si>
  <si>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</si>
  <si>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</si>
  <si>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</si>
  <si>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</si>
  <si>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</si>
  <si>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</si>
  <si>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</si>
  <si>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</si>
  <si>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</si>
  <si>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</si>
  <si>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</si>
  <si>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</si>
  <si>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</si>
  <si>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</si>
  <si>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</si>
  <si>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</si>
  <si>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</si>
  <si>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</si>
  <si>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</si>
  <si>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</si>
  <si>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</si>
  <si>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</si>
  <si>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</si>
  <si>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</si>
  <si>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</si>
  <si>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</si>
  <si>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</si>
  <si>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</si>
  <si>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</si>
  <si>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</si>
  <si>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</si>
  <si>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</si>
  <si>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</si>
  <si>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</si>
  <si>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</si>
  <si>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</si>
  <si>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</si>
  <si>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</si>
  <si>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</si>
  <si>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</si>
  <si>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</si>
  <si>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</si>
  <si>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</si>
  <si>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</si>
  <si>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</si>
  <si>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</si>
  <si>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</si>
  <si>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</si>
  <si>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</si>
  <si>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</si>
  <si>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</si>
  <si>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</si>
  <si>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</si>
  <si>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</si>
  <si>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</si>
  <si>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</si>
  <si>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</si>
  <si>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</si>
  <si>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</si>
  <si>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</si>
  <si>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</si>
  <si>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</si>
  <si>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</si>
  <si>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</si>
  <si>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</si>
  <si>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</si>
  <si>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</si>
  <si>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</si>
  <si>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</si>
  <si>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</si>
  <si>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</si>
  <si>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</si>
  <si>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</si>
  <si>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</si>
  <si>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</si>
  <si>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</si>
  <si>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</si>
  <si>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</si>
  <si>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</si>
  <si>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</si>
  <si>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</si>
  <si>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</si>
  <si>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</si>
  <si>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</si>
  <si>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</si>
  <si>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</si>
  <si>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</si>
  <si>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</si>
  <si>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</si>
  <si>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</si>
  <si>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</si>
  <si>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</si>
  <si>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</si>
  <si>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</si>
  <si>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</si>
  <si>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</si>
  <si>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</si>
  <si>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</si>
  <si>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</si>
  <si>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</si>
  <si>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</si>
  <si>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</si>
  <si>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</si>
  <si>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</si>
  <si>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</si>
  <si>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</si>
  <si>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</si>
  <si>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</si>
  <si>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</si>
  <si>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</si>
  <si>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</si>
  <si>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</si>
  <si>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</si>
  <si>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</si>
  <si>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</si>
  <si>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</si>
  <si>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</si>
  <si>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</si>
  <si>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</si>
  <si>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</si>
  <si>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</si>
  <si>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</si>
  <si>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</si>
  <si>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</si>
  <si>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</si>
  <si>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</si>
  <si>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</si>
  <si>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</si>
  <si>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</si>
  <si>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</si>
  <si>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</si>
  <si>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</si>
  <si>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</si>
  <si>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</si>
  <si>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</si>
  <si>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</si>
  <si>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</si>
  <si>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</si>
  <si>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</si>
  <si>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</si>
  <si>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</si>
  <si>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</si>
  <si>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</si>
  <si>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</si>
  <si>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</si>
  <si>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</si>
  <si>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</si>
  <si>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</si>
  <si>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</si>
  <si>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</si>
  <si>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</si>
  <si>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</si>
  <si>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</si>
  <si>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</si>
  <si>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</si>
  <si>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</si>
  <si>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</si>
  <si>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</si>
  <si>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</si>
  <si>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</si>
  <si>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</si>
  <si>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</si>
  <si>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</si>
  <si>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</si>
  <si>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</si>
  <si>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</si>
  <si>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</si>
  <si>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</si>
  <si>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</si>
  <si>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</si>
  <si>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</si>
  <si>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</si>
  <si>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</si>
  <si>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</si>
  <si>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</si>
  <si>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</si>
  <si>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</si>
  <si>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</si>
  <si>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</si>
  <si>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</si>
  <si>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</si>
  <si>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</si>
  <si>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</si>
  <si>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</si>
  <si>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</si>
  <si>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</si>
  <si>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</si>
  <si>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</si>
  <si>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</si>
  <si>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</si>
  <si>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</si>
  <si>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</si>
  <si>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</si>
  <si>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</si>
  <si>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</si>
  <si>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</si>
  <si>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</si>
  <si>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</si>
  <si>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</si>
  <si>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</si>
  <si>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</si>
  <si>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</si>
  <si>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</si>
  <si>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</si>
  <si>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</si>
  <si>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</si>
  <si>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</si>
  <si>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</si>
  <si>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</si>
  <si>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</si>
  <si>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</si>
  <si>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</si>
  <si>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</si>
  <si>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</si>
  <si>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</si>
  <si>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</si>
  <si>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</si>
  <si>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</si>
  <si>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</si>
  <si>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</si>
  <si>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</si>
  <si>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</si>
  <si>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</si>
  <si>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</si>
  <si>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</si>
  <si>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</si>
  <si>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</si>
  <si>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</si>
  <si>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</si>
  <si>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</si>
  <si>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</si>
  <si>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</si>
  <si>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</si>
  <si>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</si>
  <si>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</si>
  <si>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</si>
  <si>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</si>
  <si>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</si>
  <si>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</si>
  <si>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</si>
  <si>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</si>
  <si>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</si>
  <si>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</si>
  <si>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</si>
  <si>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</si>
  <si>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</si>
  <si>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</si>
  <si>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</si>
  <si>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</si>
  <si>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</si>
  <si>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</si>
  <si>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</si>
  <si>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</si>
  <si>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</si>
  <si>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</si>
  <si>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</si>
  <si>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</si>
  <si>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</si>
  <si>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</si>
  <si>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</si>
  <si>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</si>
  <si>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</si>
  <si>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</si>
  <si>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</si>
  <si>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</si>
  <si>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</si>
  <si>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</si>
  <si>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</si>
  <si>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</si>
  <si>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</si>
  <si>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</si>
  <si>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</si>
  <si>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</si>
  <si>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</si>
  <si>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</si>
  <si>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</si>
  <si>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</si>
  <si>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</si>
  <si>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</si>
  <si>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</si>
  <si>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</si>
  <si>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</si>
  <si>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</si>
  <si>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</si>
  <si>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</si>
  <si>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</si>
  <si>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</si>
  <si>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</si>
  <si>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</si>
  <si>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</si>
  <si>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</si>
  <si>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</si>
  <si>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</si>
  <si>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</si>
  <si>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</si>
  <si>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</si>
  <si>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</si>
  <si>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</si>
  <si>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</si>
  <si>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</si>
  <si>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</si>
  <si>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</si>
  <si>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</si>
  <si>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</si>
  <si>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</si>
  <si>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</si>
  <si>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</si>
  <si>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</si>
  <si>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</si>
  <si>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</si>
  <si>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</si>
  <si>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</si>
  <si>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</si>
  <si>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</si>
  <si>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</si>
  <si>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</si>
  <si>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</si>
  <si>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</si>
  <si>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</si>
  <si>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</si>
  <si>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</si>
  <si>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</si>
  <si>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</si>
  <si>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</si>
  <si>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</si>
  <si>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</si>
  <si>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</si>
  <si>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</si>
  <si>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</si>
  <si>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</si>
  <si>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</si>
  <si>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</si>
  <si>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</si>
  <si>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</si>
  <si>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</si>
  <si>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</si>
  <si>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</si>
  <si>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</si>
  <si>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</si>
  <si>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</si>
  <si>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</si>
  <si>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</si>
  <si>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</si>
  <si>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</si>
  <si>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</si>
  <si>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</si>
  <si>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</si>
  <si>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</si>
  <si>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</si>
  <si>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</si>
  <si>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</si>
  <si>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</si>
  <si>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</si>
  <si>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</si>
  <si>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</si>
  <si>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</si>
  <si>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</si>
  <si>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</si>
  <si>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</si>
  <si>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</si>
  <si>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</si>
  <si>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</si>
  <si>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</si>
  <si>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</si>
  <si>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</si>
  <si>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</si>
  <si>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</si>
  <si>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</si>
  <si>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</si>
  <si>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</si>
  <si>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</si>
  <si>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</si>
  <si>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</si>
  <si>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</si>
  <si>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</si>
  <si>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</si>
  <si>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</si>
  <si>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</si>
  <si>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</si>
  <si>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</si>
  <si>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</si>
  <si>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</si>
  <si>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</si>
  <si>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</si>
  <si>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</si>
  <si>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</si>
  <si>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</si>
  <si>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</si>
  <si>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</si>
  <si>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</si>
  <si>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</si>
  <si>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</si>
  <si>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</si>
  <si>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</si>
  <si>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</si>
  <si>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</si>
  <si>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</si>
  <si>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</si>
  <si>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</si>
  <si>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</si>
  <si>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</si>
  <si>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</si>
  <si>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</si>
  <si>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</si>
  <si>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</si>
  <si>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</si>
  <si>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</si>
  <si>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</si>
  <si>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</si>
  <si>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</si>
  <si>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</si>
  <si>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</si>
  <si>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</si>
  <si>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</si>
  <si>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</si>
  <si>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</si>
  <si>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</si>
  <si>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</si>
  <si>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</si>
  <si>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</si>
  <si>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</si>
  <si>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</si>
  <si>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</si>
  <si>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</si>
  <si>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</si>
  <si>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</si>
  <si>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</si>
  <si>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</si>
  <si>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</si>
  <si>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</si>
  <si>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</si>
  <si>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</si>
  <si>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</si>
  <si>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</si>
  <si>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</si>
  <si>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</si>
  <si>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</si>
  <si>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</si>
  <si>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</si>
  <si>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</si>
  <si>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</si>
  <si>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</si>
  <si>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</si>
  <si>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</si>
  <si>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</si>
  <si>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</si>
  <si>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</si>
  <si>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</si>
  <si>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</si>
  <si>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</si>
  <si>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</si>
  <si>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</si>
  <si>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</si>
  <si>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</si>
  <si>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</si>
  <si>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</si>
  <si>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</si>
  <si>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</si>
  <si>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</si>
  <si>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</si>
  <si>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</si>
  <si>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</si>
  <si>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</si>
  <si>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</si>
  <si>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</si>
  <si>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</si>
  <si>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</si>
  <si>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</si>
  <si>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</si>
  <si>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</si>
  <si>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</si>
  <si>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</si>
  <si>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</si>
  <si>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</si>
  <si>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</si>
  <si>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</si>
  <si>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</si>
  <si>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</si>
  <si>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</si>
  <si>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</si>
  <si>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</si>
  <si>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</si>
  <si>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</si>
  <si>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</si>
  <si>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</si>
  <si>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</si>
  <si>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</si>
  <si>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</si>
  <si>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</si>
  <si>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</si>
  <si>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</si>
  <si>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</si>
  <si>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</si>
  <si>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</si>
  <si>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</si>
  <si>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</si>
  <si>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</si>
  <si>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</si>
  <si>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</si>
  <si>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</si>
  <si>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</si>
  <si>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</si>
  <si>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</si>
  <si>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</si>
  <si>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</si>
  <si>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</si>
  <si>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</si>
  <si>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</si>
  <si>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</si>
  <si>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</si>
  <si>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</si>
  <si>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</si>
  <si>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</si>
  <si>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</si>
  <si>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</si>
  <si>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</si>
  <si>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</si>
  <si>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</si>
  <si>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</si>
  <si>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</si>
  <si>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</si>
  <si>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</si>
  <si>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</si>
  <si>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</si>
  <si>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</si>
  <si>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</si>
  <si>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</si>
  <si>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</si>
  <si>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</si>
  <si>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</si>
  <si>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</si>
  <si>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</si>
  <si>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</si>
  <si>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</si>
  <si>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</si>
  <si>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</si>
  <si>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</si>
  <si>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</si>
  <si>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</si>
  <si>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</si>
  <si>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</si>
  <si>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</si>
  <si>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</si>
  <si>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</si>
  <si>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</si>
  <si>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</si>
  <si>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</si>
  <si>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</si>
  <si>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</si>
  <si>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</si>
  <si>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</si>
  <si>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</si>
  <si>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</si>
  <si>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</si>
  <si>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</si>
  <si>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</si>
  <si>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</si>
  <si>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</si>
  <si>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</si>
  <si>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</si>
  <si>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</si>
  <si>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</si>
  <si>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</si>
  <si>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</si>
  <si>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</si>
  <si>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</si>
  <si>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</si>
  <si>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</si>
  <si>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</si>
  <si>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</si>
  <si>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</si>
  <si>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</si>
  <si>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</si>
  <si>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</si>
  <si>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</si>
  <si>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</si>
  <si>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</si>
  <si>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</si>
  <si>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</si>
  <si>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</si>
  <si>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</si>
  <si>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</si>
  <si>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</si>
  <si>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</si>
  <si>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</si>
  <si>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</si>
  <si>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</si>
  <si>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</si>
  <si>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</si>
  <si>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</si>
  <si>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</si>
  <si>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</si>
  <si>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</si>
  <si>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</si>
  <si>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</si>
  <si>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</si>
  <si>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</si>
  <si>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</si>
  <si>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</si>
  <si>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</si>
  <si>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</si>
  <si>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</si>
  <si>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</si>
  <si>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</si>
  <si>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</si>
  <si>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</si>
  <si>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</si>
  <si>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</si>
  <si>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</si>
  <si>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</si>
  <si>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</si>
  <si>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</si>
  <si>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</si>
  <si>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</si>
  <si>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</si>
  <si>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</si>
  <si>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</si>
  <si>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</si>
  <si>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</si>
  <si>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</si>
  <si>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</si>
  <si>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</si>
  <si>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</si>
  <si>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</si>
  <si>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</si>
  <si>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</si>
  <si>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</si>
  <si>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</si>
  <si>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</si>
  <si>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</si>
  <si>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</si>
  <si>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</si>
  <si>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</si>
  <si>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</si>
  <si>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</si>
  <si>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</si>
  <si>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</si>
  <si>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</si>
  <si>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</si>
  <si>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</si>
  <si>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</si>
  <si>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</si>
  <si>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</si>
  <si>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</si>
  <si>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</si>
  <si>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</si>
  <si>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</si>
  <si>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</si>
  <si>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</si>
  <si>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</si>
  <si>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</si>
  <si>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</si>
  <si>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</si>
  <si>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</si>
  <si>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</si>
  <si>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</si>
  <si>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</si>
  <si>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</si>
  <si>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</si>
  <si>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</si>
  <si>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</si>
  <si>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</si>
  <si>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</si>
  <si>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</si>
  <si>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</si>
  <si>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</si>
  <si>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</si>
  <si>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</si>
  <si>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</si>
  <si>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</si>
  <si>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</si>
  <si>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</si>
  <si>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</si>
  <si>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</si>
  <si>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</si>
  <si>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</si>
  <si>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</si>
  <si>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</si>
  <si>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</si>
  <si>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</si>
  <si>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</si>
  <si>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</si>
  <si>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</si>
  <si>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</si>
  <si>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</si>
  <si>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</si>
  <si>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</si>
  <si>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</si>
  <si>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</si>
  <si>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</si>
  <si>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</si>
  <si>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</si>
  <si>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</si>
  <si>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</si>
  <si>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</si>
  <si>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</si>
  <si>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</si>
  <si>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</si>
  <si>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</si>
  <si>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</si>
  <si>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</si>
  <si>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</si>
  <si>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</si>
  <si>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</si>
  <si>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</si>
  <si>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</si>
  <si>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</si>
  <si>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</si>
  <si>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</si>
  <si>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</si>
  <si>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</si>
  <si>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</si>
  <si>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</si>
  <si>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</si>
  <si>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</si>
  <si>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</si>
  <si>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</si>
  <si>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</si>
  <si>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</si>
  <si>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</si>
  <si>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</si>
  <si>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</si>
  <si>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</si>
  <si>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</si>
  <si>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</si>
  <si>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</si>
  <si>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</si>
  <si>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</si>
  <si>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</si>
  <si>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</si>
  <si>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</si>
  <si>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</si>
  <si>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</si>
  <si>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</si>
  <si>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</si>
  <si>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</si>
  <si>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</si>
  <si>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</si>
  <si>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</si>
  <si>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</si>
  <si>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</si>
  <si>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</si>
  <si>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</si>
  <si>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</si>
  <si>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</si>
  <si>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</si>
  <si>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</si>
  <si>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</si>
  <si>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</si>
  <si>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</si>
  <si>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</si>
  <si>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</si>
  <si>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</si>
  <si>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</si>
  <si>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</si>
  <si>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</si>
  <si>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</si>
  <si>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</si>
  <si>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</si>
  <si>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</si>
  <si>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</si>
  <si>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</si>
  <si>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</si>
  <si>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</si>
  <si>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</si>
  <si>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</si>
  <si>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</si>
  <si>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</si>
  <si>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</si>
  <si>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</si>
  <si>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</si>
  <si>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</si>
  <si>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</si>
  <si>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</si>
  <si>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</si>
  <si>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</si>
  <si>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</si>
  <si>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</si>
  <si>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</si>
  <si>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</si>
  <si>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</si>
  <si>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</si>
  <si>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</si>
  <si>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</si>
  <si>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</si>
  <si>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</si>
  <si>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</si>
  <si>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</si>
  <si>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</si>
  <si>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</si>
  <si>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</si>
  <si>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</si>
  <si>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</si>
  <si>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</si>
  <si>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</si>
  <si>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</si>
  <si>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</si>
  <si>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</si>
  <si>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</si>
  <si>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</si>
  <si>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</si>
  <si>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</si>
  <si>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</si>
  <si>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</si>
  <si>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</si>
  <si>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</si>
  <si>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</si>
  <si>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</si>
  <si>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</si>
  <si>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</si>
  <si>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</si>
  <si>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</si>
  <si>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</si>
  <si>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</si>
  <si>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</si>
  <si>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</si>
  <si>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</si>
  <si>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</si>
  <si>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</si>
  <si>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</si>
  <si>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</si>
  <si>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</si>
  <si>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</si>
  <si>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</si>
  <si>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</si>
  <si>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</si>
  <si>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</si>
  <si>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</si>
  <si>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</si>
  <si>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</si>
  <si>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</si>
  <si>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</si>
  <si>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</si>
  <si>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</si>
  <si>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</si>
  <si>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</si>
  <si>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</si>
  <si>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</si>
  <si>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</si>
  <si>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</si>
  <si>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</si>
  <si>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</si>
  <si>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</si>
  <si>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</si>
  <si>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</si>
  <si>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</si>
  <si>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</si>
  <si>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</si>
  <si>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</si>
  <si>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</si>
  <si>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</si>
  <si>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</si>
  <si>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</si>
  <si>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</si>
  <si>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</si>
  <si>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</si>
  <si>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</si>
  <si>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</si>
  <si>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</si>
  <si>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</si>
  <si>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</si>
  <si>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</si>
  <si>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</si>
  <si>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</si>
  <si>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</si>
  <si>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</si>
  <si>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</si>
  <si>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</si>
  <si>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</si>
  <si>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</si>
  <si>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</si>
  <si>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</si>
  <si>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</si>
  <si>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</si>
  <si>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</si>
  <si>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</si>
  <si>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</si>
  <si>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</si>
  <si>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</si>
  <si>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</si>
  <si>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</si>
  <si>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</si>
  <si>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</si>
  <si>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</si>
  <si>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</si>
  <si>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</si>
  <si>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</si>
  <si>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</si>
  <si>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</si>
  <si>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</si>
  <si>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</si>
  <si>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</si>
  <si>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</si>
  <si>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</si>
  <si>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</si>
  <si>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</si>
  <si>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</si>
  <si>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</si>
  <si>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</si>
  <si>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</si>
  <si>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</si>
  <si>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</si>
  <si>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</si>
  <si>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</si>
  <si>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</si>
  <si>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</si>
  <si>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</si>
  <si>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</si>
  <si>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</si>
  <si>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</si>
  <si>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</si>
  <si>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</si>
  <si>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</si>
  <si>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</si>
  <si>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</si>
  <si>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</si>
  <si>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</si>
  <si>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</si>
  <si>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</si>
  <si>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</si>
  <si>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</si>
  <si>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</si>
  <si>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</si>
  <si>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</si>
  <si>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</si>
  <si>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</si>
  <si>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</si>
  <si>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</si>
  <si>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</si>
  <si>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</si>
  <si>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</si>
  <si>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</si>
  <si>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</si>
  <si>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</si>
  <si>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</si>
  <si>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</si>
  <si>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</si>
  <si>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</si>
  <si>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</si>
  <si>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</si>
  <si>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</si>
  <si>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</si>
  <si>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</si>
  <si>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</si>
  <si>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</si>
  <si>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</si>
  <si>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</si>
  <si>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</si>
  <si>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</si>
  <si>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</si>
  <si>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</si>
  <si>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</si>
  <si>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</si>
  <si>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</si>
  <si>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</si>
  <si>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</si>
  <si>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</si>
  <si>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</si>
  <si>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</si>
  <si>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</si>
  <si>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</si>
  <si>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</si>
  <si>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</si>
  <si>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</si>
  <si>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</si>
  <si>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</si>
  <si>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</si>
  <si>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</si>
  <si>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</si>
  <si>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</si>
  <si>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</si>
  <si>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</si>
  <si>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</si>
  <si>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</si>
  <si>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</si>
  <si>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</si>
  <si>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</si>
  <si>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</si>
  <si>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</si>
  <si>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</si>
  <si>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</si>
  <si>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</si>
  <si>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</si>
  <si>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</si>
  <si>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</si>
  <si>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</si>
  <si>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</si>
  <si>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</si>
  <si>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</si>
  <si>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</si>
  <si>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</si>
  <si>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</si>
  <si>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</si>
  <si>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</si>
  <si>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</si>
  <si>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</si>
  <si>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</si>
  <si>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</si>
  <si>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</si>
  <si>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</si>
  <si>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</si>
  <si>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</si>
  <si>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</si>
  <si>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</si>
  <si>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</si>
  <si>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</si>
  <si>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</si>
  <si>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</si>
  <si>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</si>
  <si>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</si>
  <si>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</si>
  <si>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</si>
  <si>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</si>
  <si>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</si>
  <si>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</si>
  <si>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</si>
  <si>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</si>
  <si>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</si>
  <si>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</si>
  <si>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</si>
  <si>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</si>
  <si>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</si>
  <si>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</si>
  <si>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</si>
  <si>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</si>
  <si>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</si>
  <si>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</si>
  <si>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</si>
  <si>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</si>
  <si>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</si>
  <si>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</si>
  <si>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</si>
  <si>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</si>
  <si>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</si>
  <si>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</si>
  <si>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</si>
  <si>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</si>
  <si>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</si>
  <si>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</si>
  <si>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</si>
  <si>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</si>
  <si>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</si>
  <si>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</si>
  <si>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</si>
  <si>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</si>
  <si>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</si>
  <si>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</si>
  <si>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</si>
  <si>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</si>
  <si>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</si>
  <si>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</si>
  <si>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</si>
  <si>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</si>
  <si>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</si>
  <si>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</si>
  <si>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</si>
  <si>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</si>
  <si>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</si>
  <si>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</si>
  <si>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</si>
  <si>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</si>
  <si>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</si>
  <si>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</si>
  <si>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</si>
  <si>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</si>
  <si>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</si>
  <si>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</si>
  <si>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</si>
  <si>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</si>
  <si>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</si>
  <si>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</si>
  <si>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</si>
  <si>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</si>
  <si>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</si>
  <si>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</si>
  <si>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</si>
  <si>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</si>
  <si>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</si>
  <si>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</si>
  <si>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</si>
  <si>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</si>
  <si>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</si>
  <si>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</si>
  <si>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</si>
  <si>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</si>
  <si>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</si>
  <si>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</si>
  <si>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</si>
  <si>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</si>
  <si>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</si>
  <si>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</si>
  <si>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</si>
  <si>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</si>
  <si>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</si>
  <si>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</si>
  <si>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</si>
  <si>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</si>
  <si>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</si>
  <si>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</si>
  <si>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</si>
  <si>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</si>
  <si>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</si>
  <si>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</si>
  <si>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</si>
  <si>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</si>
  <si>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</si>
  <si>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</si>
  <si>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</si>
  <si>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</si>
  <si>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</si>
  <si>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</si>
  <si>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</si>
  <si>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</si>
  <si>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</si>
  <si>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</si>
  <si>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</si>
  <si>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</si>
  <si>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</si>
  <si>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</si>
  <si>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</si>
  <si>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</si>
  <si>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</si>
  <si>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</si>
  <si>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</si>
  <si>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</si>
  <si>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</si>
  <si>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</si>
  <si>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</si>
  <si>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</si>
  <si>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</si>
  <si>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</si>
  <si>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</si>
  <si>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</si>
  <si>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</si>
  <si>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</si>
  <si>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</si>
  <si>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</si>
  <si>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</si>
  <si>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</si>
  <si>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</si>
  <si>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</si>
  <si>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</si>
  <si>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</si>
  <si>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</si>
  <si>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</si>
  <si>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</si>
  <si>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</si>
  <si>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</si>
  <si>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</si>
  <si>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</si>
  <si>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</si>
  <si>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</si>
  <si>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</si>
  <si>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</si>
  <si>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</si>
  <si>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</si>
  <si>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</si>
  <si>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</si>
  <si>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</si>
  <si>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</si>
  <si>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</si>
  <si>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</si>
  <si>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</si>
  <si>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</si>
  <si>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</si>
  <si>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</si>
  <si>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</si>
  <si>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</si>
  <si>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</si>
  <si>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</si>
  <si>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</si>
  <si>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</si>
  <si>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</si>
  <si>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</si>
  <si>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</si>
  <si>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</si>
  <si>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</si>
  <si>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</si>
  <si>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</si>
  <si>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</si>
  <si>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</si>
  <si>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</si>
  <si>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</si>
  <si>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</si>
  <si>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</si>
  <si>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</si>
  <si>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</si>
  <si>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</si>
  <si>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</si>
  <si>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</si>
  <si>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</si>
  <si>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</si>
  <si>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</si>
  <si>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</si>
  <si>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</si>
  <si>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</si>
  <si>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</si>
  <si>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</si>
  <si>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</si>
  <si>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</si>
  <si>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</si>
  <si>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</si>
  <si>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</si>
  <si>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</si>
  <si>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</si>
  <si>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</si>
  <si>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</si>
  <si>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</si>
  <si>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</si>
  <si>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</si>
  <si>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</si>
  <si>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</si>
  <si>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</si>
  <si>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</si>
  <si>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</si>
  <si>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</si>
  <si>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</si>
  <si>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</si>
  <si>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</si>
  <si>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</si>
  <si>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</si>
  <si>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</si>
  <si>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</si>
  <si>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</si>
  <si>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</si>
  <si>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</si>
  <si>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</si>
  <si>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</si>
  <si>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</si>
  <si>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</si>
  <si>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</si>
  <si>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</si>
  <si>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</si>
  <si>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</si>
  <si>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</si>
  <si>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</si>
  <si>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</si>
  <si>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</si>
  <si>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</si>
  <si>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</si>
  <si>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</si>
  <si>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</si>
  <si>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</si>
  <si>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</si>
  <si>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</si>
  <si>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</si>
  <si>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</si>
  <si>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</si>
  <si>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</si>
  <si>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</si>
  <si>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</si>
  <si>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</si>
  <si>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</si>
  <si>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</si>
  <si>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</si>
  <si>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</si>
  <si>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</si>
  <si>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</si>
  <si>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</si>
  <si>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</si>
  <si>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</si>
  <si>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</si>
  <si>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</si>
  <si>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</si>
  <si>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</si>
  <si>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</si>
  <si>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</si>
  <si>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</si>
  <si>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</si>
  <si>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</si>
  <si>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</si>
  <si>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</si>
  <si>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</si>
  <si>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</si>
  <si>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</si>
  <si>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</si>
  <si>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</si>
  <si>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</si>
  <si>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</si>
  <si>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</si>
  <si>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</si>
  <si>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</si>
  <si>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</si>
  <si>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</si>
  <si>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</si>
  <si>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</si>
  <si>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</si>
  <si>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</si>
  <si>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</si>
  <si>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</si>
  <si>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</si>
  <si>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</si>
  <si>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</si>
  <si>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</si>
  <si>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</si>
  <si>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</si>
  <si>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</si>
  <si>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</si>
  <si>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</si>
  <si>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</si>
  <si>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</si>
  <si>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</si>
  <si>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</si>
  <si>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</si>
  <si>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</si>
  <si>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</si>
  <si>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</si>
  <si>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</si>
  <si>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</si>
  <si>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</si>
  <si>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</si>
  <si>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</si>
  <si>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</si>
  <si>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</si>
  <si>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</si>
  <si>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</si>
  <si>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</si>
  <si>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</si>
  <si>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</si>
  <si>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</si>
  <si>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</si>
  <si>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</si>
  <si>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</si>
  <si>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</si>
  <si>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</si>
  <si>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</si>
  <si>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</si>
  <si>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</si>
  <si>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</si>
  <si>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</si>
  <si>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</si>
  <si>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</si>
  <si>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</si>
  <si>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</si>
  <si>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</si>
  <si>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</si>
  <si>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</si>
  <si>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</si>
  <si>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</si>
  <si>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</si>
  <si>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</si>
  <si>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</si>
  <si>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</si>
  <si>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</si>
  <si>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</si>
  <si>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</si>
  <si>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</si>
  <si>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</si>
  <si>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</si>
  <si>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</si>
  <si>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</si>
  <si>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</si>
  <si>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</si>
  <si>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</si>
  <si>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</si>
  <si>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</si>
  <si>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</si>
  <si>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</si>
  <si>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</si>
  <si>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</si>
  <si>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</si>
  <si>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</si>
  <si>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</si>
  <si>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</si>
  <si>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</si>
  <si>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</si>
  <si>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</si>
  <si>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</si>
  <si>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</si>
  <si>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</si>
  <si>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</si>
  <si>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</si>
  <si>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</si>
  <si>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</si>
  <si>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</si>
  <si>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</si>
  <si>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</si>
  <si>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</si>
  <si>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</si>
  <si>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</si>
  <si>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</si>
  <si>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</si>
  <si>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</si>
  <si>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</si>
  <si>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</si>
  <si>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</si>
  <si>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</si>
  <si>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</si>
  <si>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</si>
  <si>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</si>
  <si>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</si>
  <si>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</si>
  <si>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</si>
  <si>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</si>
  <si>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</si>
  <si>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</si>
  <si>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</si>
  <si>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</si>
  <si>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</si>
  <si>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</si>
  <si>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</si>
  <si>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</si>
  <si>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</si>
  <si>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</si>
  <si>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</si>
  <si>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</si>
  <si>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</si>
  <si>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</si>
  <si>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</si>
  <si>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</si>
  <si>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</si>
  <si>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</si>
  <si>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</si>
  <si>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</si>
  <si>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</si>
  <si>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</si>
  <si>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</si>
  <si>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</si>
  <si>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</si>
  <si>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</si>
  <si>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</si>
  <si>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</si>
  <si>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</si>
  <si>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</si>
  <si>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</si>
  <si>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</si>
  <si>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</si>
  <si>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</si>
  <si>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</si>
  <si>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</si>
  <si>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</si>
  <si>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</si>
  <si>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</si>
  <si>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</si>
  <si>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</si>
  <si>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</si>
  <si>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</si>
  <si>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</si>
  <si>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</si>
  <si>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</si>
  <si>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</si>
  <si>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</si>
  <si>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</si>
  <si>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</si>
  <si>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</si>
  <si>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</si>
  <si>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</si>
  <si>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</si>
  <si>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</si>
  <si>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</si>
  <si>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</si>
  <si>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</si>
  <si>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</si>
  <si>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</si>
  <si>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</si>
  <si>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</si>
  <si>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</si>
  <si>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</si>
  <si>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</si>
  <si>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</si>
  <si>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</si>
  <si>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</si>
  <si>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</si>
  <si>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</si>
  <si>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</si>
  <si>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</si>
  <si>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</si>
  <si>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</si>
  <si>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</si>
  <si>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</si>
  <si>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</si>
  <si>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</si>
  <si>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</si>
  <si>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</si>
  <si>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</si>
  <si>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</si>
  <si>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</si>
  <si>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</si>
  <si>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</si>
  <si>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</si>
  <si>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</si>
  <si>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</si>
  <si>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</si>
  <si>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</si>
  <si>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</si>
  <si>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</si>
  <si>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</si>
  <si>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</si>
  <si>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</si>
  <si>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</si>
  <si>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</si>
  <si>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</si>
  <si>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</si>
  <si>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</si>
  <si>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</si>
  <si>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</si>
  <si>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</si>
  <si>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</si>
  <si>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</si>
  <si>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</si>
  <si>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</si>
  <si>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</si>
  <si>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</si>
  <si>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</si>
  <si>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</si>
  <si>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</si>
  <si>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</si>
  <si>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</si>
  <si>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</si>
  <si>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</si>
  <si>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</si>
  <si>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</si>
  <si>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</si>
  <si>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</si>
  <si>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</si>
  <si>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</si>
  <si>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</si>
  <si>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</si>
  <si>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</si>
  <si>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</si>
  <si>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</si>
  <si>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</si>
  <si>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</si>
  <si>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</si>
  <si>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</si>
  <si>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</si>
  <si>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</si>
  <si>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</si>
  <si>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</si>
  <si>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</si>
  <si>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</si>
  <si>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</si>
  <si>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</si>
  <si>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</si>
  <si>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</si>
  <si>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</si>
  <si>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</si>
  <si>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</si>
  <si>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</si>
  <si>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</si>
  <si>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</si>
  <si>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</si>
  <si>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</si>
  <si>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</si>
  <si>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</si>
  <si>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</si>
  <si>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</si>
  <si>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</si>
  <si>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</si>
  <si>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</si>
  <si>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</si>
  <si>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</si>
  <si>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</si>
  <si>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</si>
  <si>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</si>
  <si>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</si>
  <si>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</si>
  <si>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</si>
  <si>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</si>
  <si>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</si>
  <si>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</si>
  <si>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</si>
  <si>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</si>
  <si>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</si>
  <si>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</si>
  <si>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</si>
  <si>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</si>
  <si>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</si>
  <si>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</si>
  <si>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</si>
  <si>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</si>
  <si>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</si>
  <si>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</si>
  <si>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</si>
  <si>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</si>
  <si>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</si>
  <si>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</si>
  <si>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</si>
  <si>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</si>
  <si>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</si>
  <si>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</si>
  <si>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</si>
  <si>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</si>
  <si>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</si>
  <si>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</si>
  <si>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</si>
  <si>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</si>
  <si>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</si>
  <si>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</si>
  <si>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</si>
  <si>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</si>
  <si>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</si>
  <si>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</si>
  <si>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</si>
  <si>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</si>
  <si>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</si>
  <si>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</si>
  <si>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</si>
  <si>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</si>
  <si>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</si>
  <si>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</si>
  <si>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</si>
  <si>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</si>
  <si>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</si>
  <si>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</si>
  <si>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</si>
  <si>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</si>
  <si>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</si>
  <si>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</si>
  <si>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</si>
  <si>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</si>
  <si>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</si>
  <si>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</si>
  <si>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</si>
  <si>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</si>
  <si>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</si>
  <si>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</si>
  <si>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</si>
  <si>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</si>
  <si>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</si>
  <si>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</si>
  <si>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</si>
  <si>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</si>
  <si>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</si>
  <si>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</si>
  <si>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</si>
  <si>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</si>
  <si>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</si>
  <si>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</si>
  <si>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</si>
  <si>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</si>
  <si>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</si>
  <si>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</si>
  <si>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</si>
  <si>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</si>
  <si>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</si>
  <si>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</si>
  <si>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</si>
  <si>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</si>
  <si>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</si>
  <si>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</si>
  <si>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</si>
  <si>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</si>
  <si>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</si>
  <si>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</si>
  <si>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</si>
  <si>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</si>
  <si>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</si>
  <si>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</si>
  <si>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</si>
  <si>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</si>
  <si>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</si>
  <si>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</si>
  <si>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</si>
  <si>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</si>
  <si>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</si>
  <si>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</si>
  <si>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</si>
  <si>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</si>
  <si>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</si>
  <si>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</si>
  <si>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</si>
  <si>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</si>
  <si>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</si>
  <si>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</si>
  <si>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</si>
  <si>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</si>
  <si>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</si>
  <si>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</si>
  <si>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</si>
  <si>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</si>
  <si>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</si>
  <si>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</si>
  <si>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</si>
  <si>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</si>
  <si>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</si>
  <si>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</si>
  <si>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</si>
  <si>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</si>
  <si>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</si>
  <si>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</si>
  <si>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</si>
  <si>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</si>
  <si>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</si>
  <si>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</si>
  <si>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</si>
  <si>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</si>
  <si>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</si>
  <si>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</si>
  <si>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</si>
  <si>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</si>
  <si>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</si>
  <si>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</si>
  <si>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</si>
  <si>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</si>
  <si>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</si>
  <si>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</si>
  <si>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</si>
  <si>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</si>
  <si>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</si>
  <si>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</si>
  <si>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</si>
  <si>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</si>
  <si>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</si>
  <si>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</si>
  <si>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</si>
  <si>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</si>
  <si>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</si>
  <si>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</si>
  <si>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</si>
  <si>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</si>
  <si>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</si>
  <si>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</si>
  <si>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</si>
  <si>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</si>
  <si>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</si>
  <si>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</si>
  <si>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</si>
  <si>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</si>
  <si>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</si>
  <si>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</si>
  <si>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</si>
  <si>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</si>
  <si>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</si>
  <si>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</si>
  <si>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</si>
  <si>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</si>
  <si>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</si>
  <si>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</si>
  <si>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</si>
  <si>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</si>
  <si>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</si>
  <si>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</si>
  <si>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</si>
  <si>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</si>
  <si>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</si>
  <si>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</si>
  <si>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</si>
  <si>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</si>
  <si>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</si>
  <si>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</si>
  <si>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</si>
  <si>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</si>
  <si>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</si>
  <si>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</si>
  <si>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</si>
  <si>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</si>
  <si>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</si>
  <si>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</si>
  <si>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</si>
  <si>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</si>
  <si>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</si>
  <si>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</si>
  <si>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</si>
  <si>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</si>
  <si>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</si>
  <si>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</si>
  <si>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</si>
  <si>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</si>
  <si>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</si>
  <si>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</si>
  <si>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</si>
  <si>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</si>
  <si>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</si>
  <si>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</si>
  <si>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</si>
  <si>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</si>
  <si>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</si>
  <si>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</si>
  <si>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</si>
  <si>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</si>
  <si>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</si>
  <si>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</si>
  <si>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</si>
  <si>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</si>
  <si>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</si>
  <si>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</si>
  <si>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</si>
  <si>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</si>
  <si>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</si>
  <si>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</si>
  <si>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</si>
  <si>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</si>
  <si>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</si>
  <si>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</si>
  <si>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</si>
  <si>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</si>
  <si>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</si>
  <si>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</si>
  <si>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</si>
  <si>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</si>
  <si>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</si>
  <si>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</si>
  <si>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</si>
  <si>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</si>
  <si>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</si>
  <si>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</si>
  <si>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</si>
  <si>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</si>
  <si>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</si>
  <si>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</si>
  <si>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</si>
  <si>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</si>
  <si>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</si>
  <si>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</si>
  <si>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</si>
  <si>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</si>
  <si>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</si>
  <si>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</si>
  <si>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</si>
  <si>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</si>
  <si>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</si>
  <si>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</si>
  <si>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</si>
  <si>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</si>
  <si>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</si>
  <si>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</si>
  <si>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</si>
  <si>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</si>
  <si>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</si>
  <si>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</si>
  <si>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</si>
  <si>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</si>
  <si>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</si>
  <si>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</si>
  <si>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</si>
  <si>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</si>
  <si>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</si>
  <si>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</si>
  <si>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</si>
  <si>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</si>
  <si>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</si>
  <si>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</si>
  <si>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</si>
  <si>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</si>
  <si>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</si>
  <si>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</si>
  <si>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</si>
  <si>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</si>
  <si>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</si>
  <si>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</si>
  <si>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</si>
  <si>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</si>
  <si>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</si>
  <si>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</si>
  <si>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</si>
  <si>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</si>
  <si>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</si>
  <si>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</si>
  <si>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</si>
  <si>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</si>
  <si>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</si>
  <si>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</si>
  <si>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</si>
  <si>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</si>
  <si>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</si>
  <si>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</si>
  <si>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</si>
  <si>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</si>
  <si>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</si>
  <si>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</si>
  <si>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</si>
  <si>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</si>
  <si>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</si>
  <si>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</si>
  <si>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</si>
  <si>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</si>
  <si>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</si>
  <si>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</si>
  <si>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</si>
  <si>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</si>
  <si>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</si>
  <si>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</si>
  <si>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</si>
  <si>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</si>
  <si>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</si>
  <si>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</si>
  <si>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</si>
  <si>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</si>
  <si>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</si>
  <si>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</si>
  <si>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</si>
  <si>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</si>
  <si>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</si>
  <si>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</si>
  <si>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</si>
  <si>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</si>
  <si>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</si>
  <si>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</si>
  <si>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</si>
  <si>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</si>
  <si>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</si>
  <si>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</si>
  <si>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</si>
  <si>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</si>
  <si>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</si>
  <si>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</si>
  <si>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</si>
  <si>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</si>
  <si>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</si>
  <si>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</si>
  <si>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</si>
  <si>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</si>
  <si>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</si>
  <si>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</si>
  <si>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</si>
  <si>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</si>
  <si>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</si>
  <si>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</si>
  <si>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</si>
  <si>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</si>
  <si>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</si>
  <si>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</si>
  <si>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</si>
  <si>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</si>
  <si>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</si>
  <si>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</si>
  <si>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</si>
  <si>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</si>
  <si>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</si>
  <si>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</si>
  <si>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</si>
  <si>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</si>
  <si>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</si>
  <si>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</si>
  <si>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</si>
  <si>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</si>
  <si>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</si>
  <si>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</si>
  <si>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</si>
  <si>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</si>
  <si>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</si>
  <si>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</si>
  <si>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</si>
  <si>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</si>
  <si>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</si>
  <si>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</si>
  <si>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</si>
  <si>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</si>
  <si>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</si>
  <si>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</si>
  <si>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</si>
  <si>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</si>
  <si>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</si>
  <si>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</si>
  <si>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</si>
  <si>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</si>
  <si>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</si>
  <si>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</si>
  <si>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</si>
  <si>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</si>
  <si>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</si>
  <si>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</si>
  <si>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</si>
  <si>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</si>
  <si>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</si>
  <si>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</si>
  <si>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</si>
  <si>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</si>
  <si>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</si>
  <si>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</si>
  <si>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</si>
  <si>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</si>
  <si>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</si>
  <si>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</si>
  <si>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</si>
  <si>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</si>
  <si>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</si>
  <si>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</si>
  <si>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</si>
  <si>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</si>
  <si>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</si>
  <si>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</si>
  <si>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</si>
  <si>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</si>
  <si>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</si>
  <si>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</si>
  <si>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</si>
  <si>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</si>
  <si>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</si>
  <si>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</si>
  <si>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</si>
  <si>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</si>
  <si>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</si>
  <si>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</si>
  <si>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</si>
  <si>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</si>
  <si>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</si>
  <si>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</si>
  <si>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</si>
  <si>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</si>
  <si>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</si>
  <si>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</si>
  <si>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</si>
  <si>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</si>
  <si>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</si>
  <si>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</si>
  <si>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</si>
  <si>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</si>
  <si>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</si>
  <si>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</si>
  <si>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</si>
  <si>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</si>
  <si>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</si>
  <si>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</si>
  <si>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</si>
  <si>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</si>
  <si>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</si>
  <si>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</si>
  <si>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</si>
  <si>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</si>
  <si>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</si>
  <si>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</si>
  <si>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</si>
  <si>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</si>
  <si>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</si>
  <si>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</si>
  <si>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</si>
  <si>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</si>
  <si>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</si>
  <si>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</si>
  <si>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</si>
  <si>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</si>
  <si>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</si>
  <si>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</si>
  <si>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</si>
  <si>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</si>
  <si>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</si>
  <si>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</si>
  <si>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</si>
  <si>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</si>
  <si>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</si>
  <si>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</si>
  <si>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</si>
  <si>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</si>
  <si>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</si>
  <si>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</si>
  <si>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</si>
  <si>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</si>
  <si>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</si>
  <si>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</si>
  <si>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</si>
  <si>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</si>
  <si>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</si>
  <si>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</si>
  <si>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</si>
  <si>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</si>
  <si>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</si>
  <si>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</si>
  <si>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</si>
  <si>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</si>
  <si>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</si>
  <si>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</si>
  <si>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</si>
  <si>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</si>
  <si>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</si>
  <si>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</si>
  <si>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</si>
  <si>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</si>
  <si>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</si>
  <si>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</si>
  <si>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</si>
  <si>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</si>
  <si>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</si>
  <si>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</si>
  <si>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</si>
  <si>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</si>
  <si>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</si>
  <si>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</si>
  <si>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</si>
  <si>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</si>
  <si>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</si>
  <si>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</si>
  <si>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</si>
  <si>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</si>
  <si>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</si>
  <si>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</si>
  <si>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</si>
  <si>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</si>
  <si>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</si>
  <si>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</si>
  <si>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</si>
  <si>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</si>
  <si>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</si>
  <si>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</si>
  <si>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</si>
  <si>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</si>
  <si>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</si>
  <si>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</si>
  <si>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</si>
  <si>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</si>
  <si>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</si>
  <si>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</si>
  <si>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</si>
  <si>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</si>
  <si>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</si>
  <si>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</si>
  <si>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</si>
  <si>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</si>
  <si>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</si>
  <si>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</si>
  <si>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</si>
  <si>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</si>
  <si>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</si>
  <si>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</si>
  <si>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</si>
  <si>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</si>
  <si>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</si>
  <si>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</si>
  <si>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</si>
  <si>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</si>
  <si>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</si>
  <si>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</si>
  <si>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</si>
  <si>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</si>
  <si>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</si>
  <si>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</si>
  <si>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</si>
  <si>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</si>
  <si>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</si>
  <si>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</si>
  <si>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</si>
  <si>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</si>
  <si>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</si>
  <si>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</si>
  <si>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</si>
  <si>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</si>
  <si>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</si>
  <si>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</si>
  <si>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</si>
  <si>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</si>
  <si>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</si>
  <si>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</si>
  <si>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</si>
  <si>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</si>
  <si>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</si>
  <si>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</si>
  <si>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</si>
  <si>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</si>
  <si>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</si>
  <si>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</si>
  <si>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</si>
  <si>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</si>
  <si>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</si>
  <si>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</si>
  <si>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</si>
  <si>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</si>
  <si>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</si>
  <si>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</si>
  <si>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</si>
  <si>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</si>
  <si>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</si>
  <si>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</si>
  <si>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</si>
  <si>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</si>
  <si>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</si>
  <si>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</si>
  <si>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</si>
  <si>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</si>
  <si>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</si>
  <si>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</si>
  <si>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</si>
  <si>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</si>
  <si>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</si>
  <si>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</si>
  <si>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</si>
  <si>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</si>
  <si>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</si>
  <si>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</si>
  <si>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</si>
  <si>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</si>
  <si>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</si>
  <si>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</si>
  <si>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</si>
  <si>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</si>
  <si>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</si>
  <si>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</si>
  <si>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</si>
  <si>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</si>
  <si>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</si>
  <si>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</si>
  <si>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</si>
  <si>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</si>
  <si>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</si>
  <si>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</si>
  <si>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</si>
  <si>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</si>
  <si>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</si>
  <si>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</si>
  <si>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</si>
  <si>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</si>
  <si>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</si>
  <si>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</si>
  <si>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</si>
  <si>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</si>
  <si>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</si>
  <si>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</si>
  <si>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</si>
  <si>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</si>
  <si>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</si>
  <si>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</si>
  <si>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</si>
  <si>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</si>
  <si>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</si>
  <si>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</si>
  <si>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</si>
  <si>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</si>
  <si>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</si>
  <si>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</si>
  <si>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</si>
  <si>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</si>
  <si>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</si>
  <si>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</si>
  <si>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</si>
  <si>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</si>
  <si>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</si>
  <si>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</si>
  <si>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</si>
  <si>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</si>
  <si>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</si>
  <si>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</si>
  <si>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</si>
  <si>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</si>
  <si>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</si>
  <si>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</si>
  <si>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</si>
  <si>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</si>
  <si>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</si>
  <si>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</si>
  <si>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</si>
  <si>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</si>
  <si>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</si>
  <si>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</si>
  <si>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</si>
  <si>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</si>
  <si>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</si>
  <si>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</si>
  <si>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</si>
  <si>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</si>
  <si>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</si>
  <si>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</si>
  <si>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</si>
  <si>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</si>
  <si>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</si>
  <si>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</si>
  <si>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</si>
  <si>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</si>
  <si>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</si>
  <si>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</si>
  <si>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</si>
  <si>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</si>
  <si>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</si>
  <si>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</si>
  <si>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</si>
  <si>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</si>
  <si>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</si>
  <si>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</si>
  <si>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</si>
  <si>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</si>
  <si>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</si>
  <si>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</si>
  <si>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</si>
  <si>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</si>
  <si>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</si>
  <si>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</si>
  <si>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</si>
  <si>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</si>
  <si>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</si>
  <si>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</si>
  <si>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</si>
  <si>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</si>
  <si>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</si>
  <si>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</si>
  <si>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</si>
  <si>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</si>
  <si>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</si>
  <si>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</si>
  <si>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</si>
  <si>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</si>
  <si>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</si>
  <si>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</si>
  <si>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</si>
  <si>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</si>
  <si>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</si>
  <si>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</si>
  <si>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</si>
  <si>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</si>
  <si>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</si>
  <si>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</si>
  <si>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</si>
  <si>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</si>
  <si>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</si>
  <si>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</si>
  <si>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</si>
  <si>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</si>
  <si>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</si>
  <si>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</si>
  <si>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</si>
  <si>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</si>
  <si>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</si>
  <si>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</si>
  <si>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</si>
  <si>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</si>
  <si>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</si>
  <si>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</si>
  <si>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</si>
  <si>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</si>
  <si>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</si>
  <si>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</si>
  <si>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</si>
  <si>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</si>
  <si>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</si>
  <si>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</si>
  <si>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</si>
  <si>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</si>
  <si>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</si>
  <si>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</si>
  <si>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</si>
  <si>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</si>
  <si>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</si>
  <si>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</si>
  <si>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</si>
  <si>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</si>
  <si>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</si>
  <si>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</si>
  <si>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</si>
  <si>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</si>
  <si>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</si>
  <si>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</si>
  <si>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</si>
  <si>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</si>
  <si>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</si>
  <si>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</si>
  <si>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</si>
  <si>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</si>
  <si>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</si>
  <si>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</si>
  <si>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</si>
  <si>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</si>
  <si>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</si>
  <si>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</si>
  <si>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</si>
  <si>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</si>
  <si>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</si>
  <si>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</si>
  <si>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</si>
  <si>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</si>
  <si>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</si>
  <si>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</si>
  <si>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</si>
  <si>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</si>
  <si>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</si>
  <si>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</si>
  <si>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</si>
  <si>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</si>
  <si>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</si>
  <si>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</si>
  <si>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</si>
  <si>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</si>
  <si>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</si>
  <si>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</si>
  <si>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</si>
  <si>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</si>
  <si>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</si>
  <si>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</si>
  <si>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</si>
  <si>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</si>
  <si>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</si>
  <si>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</si>
  <si>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</si>
  <si>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</si>
  <si>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</si>
  <si>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</si>
  <si>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</si>
  <si>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</si>
  <si>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</si>
  <si>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</si>
  <si>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</si>
  <si>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</si>
  <si>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</si>
  <si>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</si>
  <si>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</si>
  <si>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</si>
  <si>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</si>
  <si>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</si>
  <si>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</si>
  <si>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</si>
  <si>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</si>
  <si>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</si>
  <si>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</si>
  <si>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</si>
  <si>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</si>
  <si>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</si>
  <si>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</si>
  <si>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</si>
  <si>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</si>
  <si>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</si>
  <si>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</si>
  <si>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</si>
  <si>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</si>
  <si>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</si>
  <si>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</si>
  <si>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</si>
  <si>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</si>
  <si>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</si>
  <si>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</si>
  <si>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</si>
  <si>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</si>
  <si>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</si>
  <si>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</si>
  <si>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</si>
  <si>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</si>
  <si>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</si>
  <si>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</si>
  <si>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</si>
  <si>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</si>
  <si>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</si>
  <si>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</si>
  <si>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</si>
  <si>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</si>
  <si>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</si>
  <si>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</si>
  <si>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</si>
  <si>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</si>
  <si>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</si>
  <si>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</si>
  <si>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</si>
  <si>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</si>
  <si>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</si>
  <si>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</si>
  <si>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</si>
  <si>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</si>
  <si>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</si>
  <si>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</si>
  <si>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</si>
  <si>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</si>
  <si>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</si>
  <si>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</si>
  <si>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</si>
  <si>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</si>
  <si>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</si>
  <si>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</si>
  <si>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</si>
  <si>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</si>
  <si>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</si>
  <si>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</si>
  <si>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</si>
  <si>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</si>
  <si>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</si>
  <si>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</si>
  <si>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</si>
  <si>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</si>
  <si>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</si>
  <si>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</si>
  <si>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</si>
  <si>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</si>
  <si>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</si>
  <si>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</si>
  <si>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</si>
  <si>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</si>
  <si>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</si>
  <si>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</si>
  <si>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</si>
  <si>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</si>
  <si>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</si>
  <si>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</si>
  <si>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</si>
  <si>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</si>
  <si>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</si>
  <si>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</si>
  <si>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</si>
  <si>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</si>
  <si>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</si>
  <si>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</si>
  <si>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</si>
  <si>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</si>
  <si>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</si>
  <si>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</si>
  <si>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</si>
  <si>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</si>
  <si>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</si>
  <si>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</si>
  <si>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</si>
  <si>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</si>
  <si>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</si>
  <si>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</si>
  <si>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</si>
  <si>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</si>
  <si>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</si>
  <si>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</si>
  <si>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</si>
  <si>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</si>
  <si>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</si>
  <si>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</si>
  <si>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</si>
  <si>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</si>
  <si>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</si>
  <si>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</si>
  <si>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</si>
  <si>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</si>
  <si>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</si>
  <si>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</si>
  <si>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</si>
  <si>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</si>
  <si>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</si>
  <si>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</si>
  <si>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</si>
  <si>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</si>
  <si>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</si>
  <si>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</si>
  <si>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</si>
  <si>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</si>
  <si>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</si>
  <si>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</si>
  <si>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</si>
  <si>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</si>
  <si>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</si>
  <si>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</si>
  <si>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</si>
  <si>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</si>
  <si>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</si>
  <si>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</si>
  <si>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</si>
  <si>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</si>
  <si>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</si>
  <si>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</si>
  <si>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</si>
  <si>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</si>
  <si>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</si>
  <si>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</si>
  <si>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</si>
  <si>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</si>
  <si>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</si>
  <si>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</si>
  <si>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</si>
  <si>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</si>
  <si>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</si>
  <si>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</si>
  <si>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</si>
  <si>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</si>
  <si>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</si>
  <si>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</si>
  <si>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</si>
  <si>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</si>
  <si>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</si>
  <si>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</si>
  <si>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</si>
  <si>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</si>
  <si>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</si>
  <si>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</si>
  <si>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</si>
  <si>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</si>
  <si>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</si>
  <si>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</si>
  <si>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</si>
  <si>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</si>
  <si>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</si>
  <si>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</si>
  <si>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</si>
  <si>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</si>
  <si>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</si>
  <si>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</si>
  <si>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</si>
  <si>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</si>
  <si>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</si>
  <si>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</si>
  <si>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</si>
  <si>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</si>
  <si>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</si>
  <si>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</si>
  <si>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</si>
  <si>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</si>
  <si>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</si>
  <si>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</si>
  <si>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</si>
  <si>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</si>
  <si>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</si>
  <si>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</si>
  <si>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</si>
  <si>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</si>
  <si>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</si>
  <si>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</si>
  <si>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</si>
  <si>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</si>
  <si>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</si>
  <si>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</si>
  <si>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</si>
  <si>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</si>
  <si>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</si>
  <si>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</si>
  <si>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</si>
  <si>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</si>
  <si>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</si>
  <si>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</si>
  <si>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</si>
  <si>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</si>
  <si>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</si>
  <si>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</si>
  <si>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</si>
  <si>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</si>
  <si>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</si>
  <si>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</si>
  <si>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</si>
  <si>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</si>
  <si>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</si>
  <si>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</si>
  <si>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</si>
  <si>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</si>
  <si>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</si>
  <si>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</si>
  <si>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</si>
  <si>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</si>
  <si>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</si>
  <si>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</si>
  <si>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</si>
  <si>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</si>
  <si>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</si>
  <si>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</si>
  <si>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</si>
  <si>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</si>
  <si>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</si>
  <si>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</si>
  <si>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</si>
  <si>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</si>
  <si>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</si>
  <si>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</si>
  <si>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</si>
  <si>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</si>
  <si>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</si>
  <si>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</si>
  <si>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</si>
  <si>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</si>
  <si>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</si>
  <si>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</si>
  <si>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</si>
  <si>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</si>
  <si>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</si>
  <si>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</si>
  <si>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</si>
  <si>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</si>
  <si>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</si>
  <si>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</si>
  <si>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</si>
  <si>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</si>
  <si>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</si>
  <si>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</si>
  <si>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</si>
  <si>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</si>
  <si>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</si>
  <si>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</si>
  <si>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</si>
  <si>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</si>
  <si>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</si>
  <si>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</si>
  <si>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</si>
  <si>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</si>
  <si>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</si>
  <si>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</si>
  <si>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</si>
  <si>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</si>
  <si>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</si>
  <si>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</si>
  <si>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</si>
  <si>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</si>
  <si>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</si>
  <si>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</si>
  <si>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</si>
  <si>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</si>
  <si>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</si>
  <si>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</si>
  <si>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</si>
  <si>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</si>
  <si>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</si>
  <si>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</si>
  <si>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</si>
  <si>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</si>
  <si>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</si>
  <si>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</si>
  <si>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</si>
  <si>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</si>
  <si>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</si>
  <si>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</si>
  <si>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</si>
  <si>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</si>
  <si>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</si>
  <si>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</si>
  <si>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</si>
  <si>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</si>
  <si>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</si>
  <si>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</si>
  <si>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</si>
  <si>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</si>
  <si>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</si>
  <si>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</si>
  <si>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</si>
  <si>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</si>
  <si>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</si>
  <si>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</si>
  <si>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</si>
  <si>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</si>
  <si>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</si>
  <si>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</si>
  <si>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</si>
  <si>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</si>
  <si>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</si>
  <si>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</si>
  <si>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</si>
  <si>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</si>
  <si>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</si>
  <si>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</si>
  <si>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</si>
  <si>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</si>
  <si>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</si>
  <si>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</si>
  <si>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</si>
  <si>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</si>
  <si>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</si>
  <si>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</si>
  <si>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</si>
  <si>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</si>
  <si>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</si>
  <si>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</si>
  <si>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</si>
  <si>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</si>
  <si>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</si>
  <si>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</si>
  <si>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</si>
  <si>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</si>
  <si>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</si>
  <si>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</si>
  <si>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</si>
  <si>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</si>
  <si>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</si>
  <si>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</si>
  <si>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</si>
  <si>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</si>
  <si>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</si>
  <si>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</si>
  <si>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</si>
  <si>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</si>
  <si>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</si>
  <si>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</si>
  <si>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</si>
  <si>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</si>
  <si>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</si>
  <si>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</si>
  <si>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</si>
  <si>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</si>
  <si>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</si>
  <si>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</si>
  <si>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</si>
  <si>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</si>
  <si>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</si>
  <si>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</si>
  <si>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</si>
  <si>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</si>
  <si>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</si>
  <si>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</si>
  <si>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</si>
  <si>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</si>
  <si>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</si>
  <si>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</si>
  <si>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</si>
  <si>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</si>
  <si>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</si>
  <si>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</si>
  <si>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</si>
  <si>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</si>
  <si>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</si>
  <si>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</si>
  <si>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</si>
  <si>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</si>
  <si>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</si>
  <si>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</si>
  <si>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</si>
  <si>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</si>
  <si>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</si>
  <si>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</si>
  <si>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</si>
  <si>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</si>
  <si>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</si>
  <si>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</si>
  <si>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</si>
  <si>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</si>
  <si>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</si>
  <si>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</si>
  <si>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</si>
  <si>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</si>
  <si>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</si>
  <si>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</si>
  <si>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</si>
  <si>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</si>
  <si>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</si>
  <si>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</si>
  <si>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</si>
  <si>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</si>
  <si>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</si>
  <si>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</si>
  <si>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</si>
  <si>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</si>
  <si>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</si>
  <si>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</si>
  <si>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</si>
  <si>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</si>
  <si>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</si>
  <si>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</si>
  <si>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</si>
  <si>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</si>
  <si>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</si>
  <si>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</si>
  <si>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</si>
  <si>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</si>
  <si>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</si>
  <si>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</si>
  <si>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</si>
  <si>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</si>
  <si>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</si>
  <si>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</si>
  <si>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</si>
  <si>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</si>
  <si>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</si>
  <si>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</si>
  <si>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</si>
  <si>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</si>
  <si>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</si>
  <si>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</si>
  <si>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</si>
  <si>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</si>
  <si>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</si>
  <si>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</si>
  <si>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</si>
  <si>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</si>
  <si>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</si>
  <si>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</si>
  <si>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</si>
  <si>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</si>
  <si>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</si>
  <si>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</si>
  <si>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</si>
  <si>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</si>
  <si>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</si>
  <si>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</si>
  <si>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</si>
  <si>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</si>
  <si>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</si>
  <si>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</si>
  <si>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</si>
  <si>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</si>
  <si>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</si>
  <si>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</si>
  <si>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</si>
  <si>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</si>
  <si>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</si>
  <si>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</si>
  <si>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</si>
  <si>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</si>
  <si>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</si>
  <si>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</si>
  <si>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</si>
  <si>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</si>
  <si>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</si>
  <si>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</si>
  <si>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</si>
  <si>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</si>
  <si>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</si>
  <si>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</si>
  <si>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</si>
  <si>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</si>
  <si>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</si>
  <si>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</si>
  <si>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</si>
  <si>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</si>
  <si>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</si>
  <si>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</si>
  <si>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</si>
  <si>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</si>
  <si>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</si>
  <si>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</si>
  <si>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</si>
  <si>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</si>
  <si>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</si>
  <si>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</si>
  <si>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</si>
  <si>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</si>
  <si>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</si>
  <si>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</si>
  <si>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</si>
  <si>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</si>
  <si>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</si>
  <si>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</si>
  <si>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</si>
  <si>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</si>
  <si>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</si>
  <si>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</si>
  <si>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</si>
  <si>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</si>
  <si>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</si>
  <si>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</si>
  <si>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</si>
  <si>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</si>
  <si>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</si>
  <si>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</si>
  <si>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</si>
  <si>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</si>
  <si>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</si>
  <si>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</si>
  <si>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</si>
  <si>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</si>
  <si>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</si>
  <si>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</si>
  <si>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</si>
  <si>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</si>
  <si>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</si>
  <si>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</si>
  <si>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</si>
  <si>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</si>
  <si>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</si>
  <si>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</si>
  <si>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</si>
  <si>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</si>
  <si>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</si>
  <si>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</si>
  <si>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</si>
  <si>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</si>
  <si>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</si>
  <si>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</si>
  <si>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</si>
  <si>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</si>
  <si>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</si>
  <si>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</si>
  <si>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</si>
  <si>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</si>
  <si>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</si>
  <si>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</si>
  <si>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</si>
  <si>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</si>
  <si>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</si>
  <si>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</si>
  <si>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</si>
  <si>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</si>
  <si>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</si>
  <si>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</si>
  <si>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</si>
  <si>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</si>
  <si>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</si>
  <si>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</si>
  <si>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</si>
  <si>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</si>
  <si>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</si>
  <si>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</si>
  <si>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</si>
  <si>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</si>
  <si>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</si>
  <si>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</si>
  <si>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</si>
  <si>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</si>
  <si>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</si>
  <si>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</si>
  <si>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</si>
  <si>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</si>
  <si>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</si>
  <si>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</si>
  <si>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</si>
  <si>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</si>
  <si>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</si>
  <si>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</si>
  <si>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</si>
  <si>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</si>
  <si>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</si>
  <si>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</si>
  <si>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</si>
  <si>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</si>
  <si>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</si>
  <si>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</si>
  <si>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</si>
  <si>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</si>
  <si>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</si>
  <si>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</si>
  <si>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</si>
  <si>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</si>
  <si>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</si>
  <si>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</si>
  <si>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</si>
  <si>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</si>
  <si>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</si>
  <si>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</si>
  <si>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</si>
  <si>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</si>
  <si>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</si>
  <si>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</si>
  <si>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</si>
  <si>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</si>
  <si>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</si>
  <si>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</si>
  <si>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</si>
  <si>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</si>
  <si>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</si>
  <si>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</si>
  <si>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</si>
  <si>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</si>
  <si>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</si>
  <si>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</si>
  <si>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</si>
  <si>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</si>
  <si>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</si>
  <si>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</si>
  <si>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</si>
  <si>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</si>
  <si>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</si>
  <si>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</si>
  <si>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</si>
  <si>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</si>
  <si>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</si>
  <si>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</si>
  <si>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</si>
  <si>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</si>
  <si>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</si>
  <si>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</si>
  <si>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</si>
  <si>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</si>
  <si>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</si>
  <si>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</si>
  <si>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</si>
  <si>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</si>
  <si>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</si>
  <si>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</si>
  <si>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</si>
  <si>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</si>
  <si>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</si>
  <si>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</si>
  <si>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</si>
  <si>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</si>
  <si>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</si>
  <si>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</si>
  <si>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</si>
  <si>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</si>
  <si>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</si>
  <si>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</si>
  <si>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</si>
  <si>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</si>
  <si>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</si>
  <si>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</si>
  <si>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</si>
  <si>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</si>
  <si>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</si>
  <si>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</si>
  <si>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</si>
  <si>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</si>
  <si>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</si>
  <si>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</si>
  <si>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</si>
  <si>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</si>
  <si>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</si>
  <si>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</si>
  <si>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</si>
  <si>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</si>
  <si>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</si>
  <si>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</si>
  <si>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</si>
  <si>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</si>
  <si>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</si>
  <si>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</si>
  <si>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</si>
  <si>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</si>
  <si>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</si>
  <si>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</si>
  <si>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</si>
  <si>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</si>
  <si>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</si>
  <si>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</si>
  <si>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</si>
  <si>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</si>
  <si>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</si>
  <si>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</si>
  <si>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</si>
  <si>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</si>
  <si>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</si>
  <si>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</si>
  <si>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</si>
  <si>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</si>
  <si>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</si>
  <si>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</si>
  <si>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</si>
  <si>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</si>
  <si>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</si>
  <si>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</si>
  <si>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</si>
  <si>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</si>
  <si>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</si>
  <si>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</si>
  <si>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</si>
  <si>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</si>
  <si>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</si>
  <si>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</si>
  <si>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</si>
  <si>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</si>
  <si>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</si>
  <si>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</si>
  <si>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</si>
  <si>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</si>
  <si>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</si>
  <si>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</si>
  <si>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</si>
  <si>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</si>
  <si>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</si>
  <si>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</si>
  <si>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</si>
  <si>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</si>
  <si>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</si>
  <si>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</si>
  <si>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</si>
  <si>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</si>
  <si>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</si>
  <si>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</si>
  <si>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</si>
  <si>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</si>
  <si>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</si>
  <si>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</si>
  <si>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</si>
  <si>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</si>
  <si>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</si>
  <si>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</si>
  <si>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</si>
  <si>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</si>
  <si>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</si>
  <si>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</si>
  <si>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</si>
  <si>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</si>
  <si>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</si>
  <si>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</si>
  <si>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</si>
  <si>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</si>
  <si>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</si>
  <si>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</si>
  <si>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</si>
  <si>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</si>
  <si>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</si>
  <si>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</si>
  <si>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</si>
  <si>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</si>
  <si>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</si>
  <si>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</si>
  <si>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</si>
  <si>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</si>
  <si>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</si>
  <si>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</si>
  <si>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</si>
  <si>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</si>
  <si>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</si>
  <si>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</si>
  <si>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</si>
  <si>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</si>
  <si>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</si>
  <si>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</si>
  <si>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</si>
  <si>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</si>
  <si>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</si>
  <si>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</si>
  <si>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</si>
  <si>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</si>
  <si>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</si>
  <si>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</si>
  <si>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</si>
  <si>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</si>
  <si>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</si>
  <si>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</si>
  <si>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</si>
  <si>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</si>
  <si>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</si>
  <si>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</si>
  <si>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</si>
  <si>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</si>
  <si>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</si>
  <si>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</si>
  <si>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</si>
  <si>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</si>
  <si>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</si>
  <si>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</si>
  <si>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</si>
  <si>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</si>
  <si>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</si>
  <si>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</si>
  <si>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</si>
  <si>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</si>
  <si>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</si>
  <si>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</si>
  <si>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</si>
  <si>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</si>
  <si>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</si>
  <si>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</si>
  <si>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</si>
  <si>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</si>
  <si>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</si>
  <si>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</si>
  <si>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</si>
  <si>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</si>
  <si>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</si>
  <si>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</si>
  <si>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</si>
  <si>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</si>
  <si>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</si>
  <si>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</si>
  <si>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</si>
  <si>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</si>
  <si>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</si>
  <si>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</si>
  <si>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</si>
  <si>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</si>
  <si>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</si>
  <si>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</si>
  <si>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</si>
  <si>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</si>
  <si>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</si>
  <si>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</si>
  <si>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</si>
  <si>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</si>
  <si>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</si>
  <si>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</si>
  <si>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</si>
  <si>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</si>
  <si>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</si>
  <si>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</si>
  <si>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</si>
  <si>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</si>
  <si>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</si>
  <si>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</si>
  <si>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</si>
  <si>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</si>
  <si>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</si>
  <si>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</si>
  <si>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</si>
  <si>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</si>
  <si>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</si>
  <si>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</si>
  <si>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</si>
  <si>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</si>
  <si>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</si>
  <si>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</si>
  <si>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</si>
  <si>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</si>
  <si>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</si>
  <si>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</si>
  <si>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</si>
  <si>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</si>
  <si>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</si>
  <si>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</si>
  <si>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</si>
  <si>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</si>
  <si>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</si>
  <si>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</si>
  <si>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</si>
  <si>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</si>
  <si>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</si>
  <si>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</si>
  <si>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</si>
  <si>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</si>
  <si>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</si>
  <si>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</si>
  <si>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</si>
  <si>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</si>
  <si>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</si>
  <si>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</si>
  <si>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</si>
  <si>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</si>
  <si>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</si>
  <si>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</si>
  <si>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</si>
  <si>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</si>
  <si>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</si>
  <si>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</si>
  <si>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</si>
  <si>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</si>
  <si>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</si>
  <si>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</si>
  <si>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</si>
  <si>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</si>
  <si>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</si>
  <si>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</si>
  <si>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</si>
  <si>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</si>
  <si>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</si>
  <si>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</si>
  <si>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</si>
  <si>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</si>
  <si>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</si>
  <si>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</si>
  <si>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</si>
  <si>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</si>
  <si>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</si>
  <si>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</si>
  <si>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</si>
  <si>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</si>
  <si>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</si>
  <si>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</si>
  <si>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</si>
  <si>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</si>
  <si>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</si>
  <si>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</si>
  <si>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</si>
  <si>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</si>
  <si>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</si>
  <si>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</si>
  <si>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</si>
  <si>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</si>
  <si>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</si>
  <si>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</si>
  <si>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</si>
  <si>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</si>
  <si>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</si>
  <si>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</si>
  <si>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</si>
  <si>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</si>
  <si>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</si>
  <si>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</si>
  <si>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</si>
  <si>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</si>
  <si>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</si>
  <si>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</si>
  <si>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</si>
  <si>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</si>
  <si>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</si>
  <si>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</si>
  <si>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</si>
  <si>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</si>
  <si>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</si>
  <si>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</si>
  <si>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</si>
  <si>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</si>
  <si>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</si>
  <si>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</si>
  <si>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</si>
  <si>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</si>
  <si>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</si>
  <si>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</si>
  <si>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</si>
  <si>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</si>
  <si>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</si>
  <si>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</si>
  <si>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</si>
  <si>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</si>
  <si>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</si>
  <si>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</si>
  <si>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</si>
  <si>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</si>
  <si>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</si>
  <si>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</si>
  <si>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</si>
  <si>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</si>
  <si>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</si>
  <si>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</si>
  <si>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</si>
  <si>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</si>
  <si>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</si>
  <si>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</si>
  <si>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</si>
  <si>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</si>
  <si>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</si>
  <si>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</si>
  <si>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</si>
  <si>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</si>
  <si>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</si>
  <si>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</si>
  <si>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</si>
  <si>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</si>
  <si>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</si>
  <si>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</si>
  <si>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</si>
  <si>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</si>
  <si>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</si>
  <si>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</si>
  <si>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</si>
  <si>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</si>
  <si>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</si>
  <si>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</si>
  <si>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</si>
  <si>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</si>
  <si>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</si>
  <si>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</si>
  <si>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</si>
  <si>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</si>
  <si>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</si>
  <si>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</si>
  <si>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</si>
  <si>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</si>
  <si>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</si>
  <si>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</si>
  <si>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</si>
  <si>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</si>
  <si>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</si>
  <si>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</si>
  <si>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</si>
  <si>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</si>
  <si>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</si>
  <si>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</si>
  <si>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</si>
  <si>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</si>
  <si>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</si>
  <si>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</si>
  <si>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</si>
  <si>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</si>
  <si>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</si>
  <si>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</si>
  <si>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</si>
  <si>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</si>
  <si>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</si>
  <si>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</si>
  <si>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</si>
  <si>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</si>
  <si>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</si>
  <si>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</si>
  <si>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</si>
  <si>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</si>
  <si>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</si>
  <si>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</si>
  <si>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</si>
  <si>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</si>
  <si>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</si>
  <si>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</si>
  <si>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</si>
  <si>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</si>
  <si>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</si>
  <si>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</si>
  <si>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</si>
  <si>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</si>
  <si>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</si>
  <si>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</si>
  <si>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</si>
  <si>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</si>
  <si>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</si>
  <si>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</si>
  <si>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</si>
  <si>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</si>
  <si>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</si>
  <si>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</si>
  <si>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</si>
  <si>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</si>
  <si>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</si>
  <si>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</si>
  <si>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</si>
  <si>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</si>
  <si>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</si>
  <si>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</si>
  <si>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</si>
  <si>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</si>
  <si>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</si>
  <si>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</si>
  <si>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</si>
  <si>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</si>
  <si>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</si>
  <si>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</si>
  <si>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</si>
  <si>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</si>
  <si>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</si>
  <si>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</si>
  <si>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</si>
  <si>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</si>
  <si>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</si>
  <si>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</si>
  <si>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</si>
  <si>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</si>
  <si>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</si>
  <si>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</si>
  <si>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</si>
  <si>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</si>
  <si>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</si>
  <si>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</si>
  <si>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</si>
  <si>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</si>
  <si>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</si>
  <si>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</si>
  <si>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</si>
  <si>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</si>
  <si>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</si>
  <si>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</si>
  <si>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</si>
  <si>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</si>
  <si>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</si>
  <si>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</si>
  <si>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</si>
  <si>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</si>
  <si>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</si>
  <si>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</si>
  <si>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</si>
  <si>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</si>
  <si>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</si>
  <si>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</si>
  <si>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</si>
  <si>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</si>
  <si>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</si>
  <si>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</si>
  <si>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</si>
  <si>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</si>
  <si>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</si>
  <si>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</si>
  <si>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</si>
  <si>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</si>
  <si>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</si>
  <si>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</si>
  <si>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</si>
  <si>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</si>
  <si>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</si>
  <si>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</si>
  <si>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</si>
  <si>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</si>
  <si>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</si>
  <si>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</si>
  <si>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</si>
  <si>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</si>
  <si>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</si>
  <si>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</si>
  <si>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</si>
  <si>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</si>
  <si>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</si>
  <si>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</si>
  <si>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</si>
  <si>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</si>
  <si>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</si>
  <si>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</si>
  <si>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</si>
  <si>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</si>
  <si>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</si>
  <si>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</si>
  <si>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</si>
  <si>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</si>
  <si>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</si>
  <si>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</si>
  <si>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</si>
  <si>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</si>
  <si>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</si>
  <si>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</si>
  <si>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</si>
  <si>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</si>
  <si>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</si>
  <si>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</si>
  <si>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</si>
  <si>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</si>
  <si>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</si>
  <si>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</si>
  <si>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</si>
  <si>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</si>
  <si>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</si>
  <si>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</si>
  <si>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</si>
  <si>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</si>
  <si>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</si>
  <si>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</si>
  <si>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</si>
  <si>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</si>
  <si>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</si>
  <si>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</si>
  <si>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</si>
  <si>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</si>
  <si>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</si>
  <si>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</si>
  <si>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</si>
  <si>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</si>
  <si>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</si>
  <si>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</si>
  <si>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</si>
  <si>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</si>
  <si>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</si>
  <si>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</si>
  <si>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</si>
  <si>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</si>
  <si>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</si>
  <si>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</si>
  <si>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</si>
  <si>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</si>
  <si>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</si>
  <si>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</si>
  <si>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</si>
  <si>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</si>
  <si>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</si>
  <si>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</si>
  <si>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</si>
  <si>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</si>
  <si>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</si>
  <si>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</si>
  <si>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</si>
  <si>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</si>
  <si>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</si>
  <si>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</si>
  <si>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</si>
  <si>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</si>
  <si>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</si>
  <si>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</si>
  <si>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</si>
  <si>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</si>
  <si>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</si>
  <si>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</si>
  <si>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</si>
  <si>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</si>
  <si>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</si>
  <si>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</si>
  <si>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</si>
  <si>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</si>
  <si>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</si>
  <si>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</si>
  <si>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</si>
  <si>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</si>
  <si>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</si>
  <si>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</si>
  <si>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</si>
  <si>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</si>
  <si>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</si>
  <si>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</si>
  <si>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</si>
  <si>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</si>
  <si>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</si>
  <si>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</si>
  <si>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</si>
  <si>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</si>
  <si>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</si>
  <si>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</si>
  <si>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</si>
  <si>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</si>
  <si>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</si>
  <si>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</si>
  <si>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</si>
  <si>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</si>
  <si>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</si>
  <si>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</si>
  <si>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</si>
  <si>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</si>
  <si>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</si>
  <si>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</si>
  <si>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</si>
  <si>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</si>
  <si>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</si>
  <si>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</si>
  <si>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</si>
  <si>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</si>
  <si>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</si>
  <si>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</si>
  <si>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</si>
  <si>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</si>
  <si>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</si>
  <si>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</si>
  <si>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</si>
  <si>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</si>
  <si>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</si>
  <si>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</si>
  <si>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</si>
  <si>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</si>
  <si>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</si>
  <si>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</si>
  <si>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</si>
  <si>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</si>
  <si>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</si>
  <si>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</si>
  <si>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</si>
  <si>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</si>
  <si>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</si>
  <si>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</si>
  <si>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</si>
  <si>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</si>
  <si>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</si>
  <si>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</si>
  <si>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</si>
  <si>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</si>
  <si>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</si>
  <si>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</si>
  <si>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</si>
  <si>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</si>
  <si>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</si>
  <si>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</si>
  <si>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</si>
  <si>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</si>
  <si>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</si>
  <si>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</si>
  <si>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</si>
  <si>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</si>
  <si>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</si>
  <si>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</si>
  <si>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</si>
  <si>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</si>
  <si>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</si>
  <si>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</si>
  <si>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</si>
  <si>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</si>
  <si>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</si>
  <si>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</si>
  <si>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</si>
  <si>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</si>
  <si>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</si>
  <si>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</si>
  <si>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</si>
  <si>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</si>
  <si>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</si>
  <si>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</si>
  <si>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</si>
  <si>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</si>
  <si>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</si>
  <si>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</si>
  <si>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</si>
  <si>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</si>
  <si>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</si>
  <si>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</si>
  <si>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</si>
  <si>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</si>
  <si>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</si>
  <si>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</si>
  <si>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</si>
  <si>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</si>
  <si>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</si>
  <si>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</si>
  <si>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</si>
  <si>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</si>
  <si>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</si>
  <si>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</si>
  <si>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</si>
  <si>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</si>
  <si>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</si>
  <si>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</si>
  <si>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</si>
  <si>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</si>
  <si>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</si>
  <si>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</si>
  <si>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</si>
  <si>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</si>
  <si>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</si>
  <si>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</si>
  <si>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</si>
  <si>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</si>
  <si>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</si>
  <si>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</si>
  <si>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</si>
  <si>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</si>
  <si>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</si>
  <si>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</si>
  <si>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</si>
  <si>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</si>
  <si>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</si>
  <si>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</si>
  <si>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</si>
  <si>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</si>
  <si>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</si>
  <si>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</si>
  <si>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</si>
  <si>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</si>
  <si>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</si>
  <si>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</si>
  <si>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</si>
  <si>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</si>
  <si>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</si>
  <si>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</si>
  <si>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</si>
  <si>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</si>
  <si>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</si>
  <si>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</si>
  <si>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</si>
  <si>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</si>
  <si>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</si>
  <si>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</si>
  <si>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</si>
  <si>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</si>
  <si>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</si>
  <si>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</si>
  <si>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</si>
  <si>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</si>
  <si>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</si>
  <si>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</si>
  <si>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</si>
  <si>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</si>
  <si>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</si>
  <si>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</si>
  <si>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</si>
  <si>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</si>
  <si>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</si>
  <si>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</si>
  <si>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</si>
  <si>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</si>
  <si>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</si>
  <si>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</si>
  <si>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</si>
  <si>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</si>
  <si>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</si>
  <si>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</si>
  <si>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</si>
  <si>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</si>
  <si>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</si>
  <si>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</si>
  <si>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</si>
  <si>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</si>
  <si>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</si>
  <si>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</si>
  <si>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</si>
  <si>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</si>
  <si>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</si>
  <si>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</si>
  <si>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</si>
  <si>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</si>
  <si>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</si>
  <si>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</si>
  <si>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</si>
  <si>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</si>
  <si>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</si>
  <si>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</si>
  <si>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</si>
  <si>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</si>
  <si>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</si>
  <si>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</si>
  <si>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</si>
  <si>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</si>
  <si>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</si>
  <si>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</si>
  <si>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</si>
  <si>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</si>
  <si>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</si>
  <si>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</si>
  <si>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</si>
  <si>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</si>
  <si>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</si>
  <si>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</si>
  <si>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</si>
  <si>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</si>
  <si>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</si>
  <si>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</si>
  <si>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</si>
  <si>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</si>
  <si>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</si>
  <si>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</si>
  <si>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</si>
  <si>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</si>
  <si>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</si>
  <si>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</si>
  <si>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</si>
  <si>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</si>
  <si>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</si>
  <si>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</si>
  <si>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</si>
  <si>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</si>
  <si>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</si>
  <si>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</si>
  <si>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</si>
  <si>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</si>
  <si>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</si>
  <si>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</si>
  <si>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</si>
  <si>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</si>
  <si>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</si>
  <si>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</si>
  <si>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</si>
  <si>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</si>
  <si>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</si>
  <si>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</si>
  <si>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</si>
  <si>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</si>
  <si>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</si>
  <si>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</si>
  <si>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</si>
  <si>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</si>
  <si>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</si>
  <si>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</si>
  <si>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</si>
  <si>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</si>
  <si>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</si>
  <si>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</si>
  <si>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</si>
  <si>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</si>
  <si>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</si>
  <si>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</si>
  <si>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</si>
  <si>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</si>
  <si>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</si>
  <si>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</si>
  <si>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</si>
  <si>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</si>
  <si>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</si>
  <si>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</si>
  <si>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</si>
  <si>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</si>
  <si>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</si>
  <si>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</si>
  <si>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</si>
  <si>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</si>
  <si>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</si>
  <si>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</si>
  <si>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</si>
  <si>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</si>
  <si>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</si>
  <si>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</si>
  <si>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</si>
  <si>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</si>
  <si>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</si>
  <si>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</si>
  <si>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</si>
  <si>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</si>
  <si>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</si>
  <si>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</si>
  <si>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</si>
  <si>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</si>
  <si>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</si>
  <si>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</si>
  <si>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</si>
  <si>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</si>
  <si>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</si>
  <si>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</si>
  <si>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</si>
  <si>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</si>
  <si>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</si>
  <si>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</si>
  <si>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</si>
  <si>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</si>
  <si>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</si>
  <si>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</si>
  <si>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</si>
  <si>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</si>
  <si>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</si>
  <si>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</si>
  <si>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</si>
  <si>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</si>
  <si>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</si>
  <si>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</si>
  <si>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</si>
  <si>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</si>
  <si>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</si>
  <si>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</si>
  <si>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</si>
  <si>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</si>
  <si>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</si>
  <si>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</si>
  <si>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</si>
  <si>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</si>
  <si>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</si>
  <si>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</si>
  <si>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</si>
  <si>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</si>
  <si>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</si>
  <si>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</si>
  <si>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</si>
  <si>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</si>
  <si>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</si>
  <si>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</si>
  <si>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</si>
  <si>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</si>
  <si>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</si>
  <si>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</si>
  <si>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</si>
  <si>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</si>
  <si>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</si>
  <si>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</si>
  <si>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</si>
  <si>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</si>
  <si>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</si>
  <si>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</si>
  <si>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</si>
  <si>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</si>
  <si>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</si>
  <si>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</si>
  <si>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</si>
  <si>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</si>
  <si>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</si>
  <si>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</si>
  <si>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</si>
  <si>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</si>
  <si>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</si>
  <si>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</si>
  <si>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</si>
  <si>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</si>
  <si>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</si>
  <si>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</si>
  <si>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</si>
  <si>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</si>
  <si>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</si>
  <si>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</si>
  <si>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</si>
  <si>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</si>
  <si>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</si>
  <si>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</si>
  <si>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</si>
  <si>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</si>
  <si>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</si>
  <si>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</si>
  <si>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</si>
  <si>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</si>
  <si>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</si>
  <si>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</si>
  <si>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</si>
  <si>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</si>
  <si>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</si>
  <si>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</si>
  <si>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</si>
  <si>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</si>
  <si>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</si>
  <si>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</si>
  <si>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</si>
  <si>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</si>
  <si>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</si>
  <si>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</si>
  <si>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</si>
  <si>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</si>
  <si>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</si>
  <si>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</si>
  <si>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</si>
  <si>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</si>
  <si>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</si>
  <si>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</si>
  <si>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</si>
  <si>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</si>
  <si>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</si>
  <si>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</si>
  <si>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</si>
  <si>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</si>
  <si>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</si>
  <si>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</si>
  <si>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</si>
  <si>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</si>
  <si>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</si>
  <si>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</si>
  <si>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</si>
  <si>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</si>
  <si>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</si>
  <si>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</si>
  <si>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</si>
  <si>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</si>
  <si>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</si>
  <si>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</si>
  <si>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</si>
  <si>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</si>
  <si>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</si>
  <si>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</si>
  <si>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</si>
  <si>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</si>
  <si>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</si>
  <si>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</si>
  <si>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</si>
  <si>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</si>
  <si>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</si>
  <si>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</si>
  <si>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</si>
  <si>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</si>
  <si>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</si>
  <si>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</si>
  <si>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</si>
  <si>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</si>
  <si>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</si>
  <si>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</si>
  <si>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</si>
  <si>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</si>
  <si>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</si>
  <si>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</si>
  <si>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</si>
  <si>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</si>
  <si>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</si>
  <si>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</si>
  <si>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</si>
  <si>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</si>
  <si>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</si>
  <si>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</si>
  <si>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</si>
  <si>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</si>
  <si>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</si>
  <si>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</si>
  <si>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</si>
  <si>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</si>
  <si>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</si>
  <si>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</si>
  <si>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</si>
  <si>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</si>
  <si>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</si>
  <si>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</si>
  <si>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</si>
  <si>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</si>
  <si>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</si>
  <si>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</si>
  <si>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</si>
  <si>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</si>
  <si>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</si>
  <si>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</si>
  <si>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</si>
  <si>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</si>
  <si>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</si>
  <si>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</si>
  <si>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</si>
  <si>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</si>
  <si>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</si>
  <si>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</si>
  <si>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</si>
  <si>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</si>
  <si>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</si>
  <si>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</si>
  <si>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</si>
  <si>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</si>
  <si>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</si>
  <si>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</si>
  <si>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</si>
  <si>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</si>
  <si>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</si>
  <si>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</si>
  <si>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</si>
  <si>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</si>
  <si>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</si>
  <si>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</si>
  <si>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</si>
  <si>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</si>
  <si>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</si>
  <si>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</si>
  <si>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</si>
  <si>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</si>
  <si>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</si>
  <si>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</si>
  <si>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</si>
  <si>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</si>
  <si>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</si>
  <si>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</si>
  <si>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</si>
  <si>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</si>
  <si>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</si>
  <si>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</si>
  <si>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</si>
  <si>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</si>
  <si>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</si>
  <si>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</si>
  <si>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</si>
  <si>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</si>
  <si>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</si>
  <si>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</si>
  <si>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</si>
  <si>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</si>
  <si>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</si>
  <si>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</si>
  <si>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</si>
  <si>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</si>
  <si>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</si>
  <si>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</si>
  <si>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</si>
  <si>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</si>
  <si>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</si>
  <si>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</si>
  <si>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</si>
  <si>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</si>
  <si>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</si>
  <si>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</si>
  <si>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</si>
  <si>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</si>
  <si>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</si>
  <si>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</si>
  <si>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</si>
  <si>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</si>
  <si>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</si>
  <si>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</si>
  <si>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</si>
  <si>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</si>
  <si>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</si>
  <si>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</si>
  <si>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</si>
  <si>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</si>
  <si>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</si>
  <si>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</si>
  <si>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</si>
  <si>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</si>
  <si>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</si>
  <si>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</si>
  <si>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</si>
  <si>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</si>
  <si>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</si>
  <si>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</si>
  <si>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</si>
  <si>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</si>
  <si>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</si>
  <si>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</si>
  <si>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</si>
  <si>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</si>
  <si>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</si>
  <si>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</si>
  <si>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</si>
  <si>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</si>
  <si>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</si>
  <si>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</si>
  <si>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</si>
  <si>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</si>
  <si>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</si>
  <si>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</si>
  <si>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</si>
  <si>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</si>
  <si>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</si>
  <si>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</si>
  <si>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</si>
  <si>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</si>
  <si>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</si>
  <si>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</si>
  <si>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</si>
  <si>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</si>
  <si>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</si>
  <si>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</si>
  <si>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</si>
  <si>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</si>
  <si>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</si>
  <si>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</si>
  <si>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</si>
  <si>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</si>
  <si>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</si>
  <si>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</si>
  <si>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</si>
  <si>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</si>
  <si>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</si>
  <si>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</si>
  <si>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</si>
  <si>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</si>
  <si>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</si>
  <si>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</si>
  <si>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</si>
  <si>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</si>
  <si>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</si>
  <si>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</si>
  <si>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</si>
  <si>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</si>
  <si>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</si>
  <si>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</si>
  <si>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</si>
  <si>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</si>
  <si>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</si>
  <si>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</si>
  <si>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</si>
  <si>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</si>
  <si>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</si>
  <si>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</si>
  <si>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</si>
  <si>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</si>
  <si>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</si>
  <si>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</si>
  <si>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</si>
  <si>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</si>
  <si>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</si>
  <si>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</si>
  <si>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</si>
  <si>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</si>
  <si>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</si>
  <si>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</si>
  <si>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</si>
  <si>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</si>
  <si>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</si>
  <si>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</si>
  <si>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</si>
  <si>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</si>
  <si>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</si>
  <si>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</si>
  <si>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</si>
  <si>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</si>
  <si>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</si>
  <si>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</si>
  <si>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</si>
  <si>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</si>
  <si>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</si>
  <si>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</si>
  <si>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</si>
  <si>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</si>
  <si>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</si>
  <si>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</si>
  <si>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</si>
  <si>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</si>
  <si>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</si>
  <si>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</si>
  <si>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</si>
  <si>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</si>
  <si>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</si>
  <si>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</si>
  <si>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</si>
  <si>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</si>
  <si>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</si>
  <si>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</si>
  <si>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</si>
  <si>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</si>
  <si>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</si>
  <si>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</si>
  <si>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</si>
  <si>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</si>
  <si>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</si>
  <si>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</si>
  <si>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</si>
  <si>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</si>
  <si>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</si>
  <si>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</si>
  <si>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</si>
  <si>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</si>
  <si>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</si>
  <si>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</si>
  <si>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</si>
  <si>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</si>
  <si>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</si>
  <si>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</si>
  <si>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</si>
  <si>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</si>
  <si>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</si>
  <si>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</si>
  <si>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</si>
  <si>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</si>
  <si>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</si>
  <si>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</si>
  <si>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</si>
  <si>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</si>
  <si>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</si>
  <si>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</si>
  <si>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</si>
  <si>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</si>
  <si>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</si>
  <si>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</si>
  <si>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</si>
  <si>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</si>
  <si>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</si>
  <si>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</si>
  <si>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</si>
  <si>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</si>
  <si>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</si>
  <si>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</si>
  <si>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</si>
  <si>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</si>
  <si>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</si>
  <si>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</si>
  <si>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</si>
  <si>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</si>
  <si>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</si>
  <si>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</si>
  <si>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</si>
  <si>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</si>
  <si>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</si>
  <si>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</si>
  <si>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</si>
  <si>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</si>
  <si>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</si>
  <si>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</si>
  <si>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</si>
  <si>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</si>
  <si>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</si>
  <si>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</si>
  <si>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</si>
  <si>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</si>
  <si>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</si>
  <si>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</si>
  <si>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</si>
  <si>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</si>
  <si>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</si>
  <si>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</si>
  <si>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</si>
  <si>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</si>
  <si>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</si>
  <si>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</si>
  <si>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</si>
  <si>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</si>
  <si>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</si>
  <si>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</si>
  <si>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</si>
  <si>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</si>
  <si>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</si>
  <si>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</si>
  <si>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</si>
  <si>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</si>
  <si>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</si>
  <si>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</si>
  <si>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</si>
  <si>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</si>
  <si>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</si>
  <si>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</si>
  <si>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</si>
  <si>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</si>
  <si>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</si>
  <si>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</si>
  <si>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</si>
  <si>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</si>
  <si>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</si>
  <si>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</si>
  <si>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</si>
  <si>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</si>
  <si>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</si>
  <si>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</si>
  <si>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</si>
  <si>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</si>
  <si>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</si>
  <si>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</si>
  <si>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</si>
  <si>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</si>
  <si>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</si>
  <si>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</si>
  <si>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</si>
  <si>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</si>
  <si>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</si>
  <si>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</si>
  <si>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</si>
  <si>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</si>
  <si>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</si>
  <si>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</si>
  <si>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</si>
  <si>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</si>
  <si>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</si>
  <si>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</si>
  <si>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</si>
  <si>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</si>
  <si>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</si>
  <si>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</si>
  <si>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</si>
  <si>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</si>
  <si>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</si>
  <si>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</si>
  <si>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</si>
  <si>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</si>
  <si>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</si>
  <si>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</si>
  <si>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</si>
  <si>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</si>
  <si>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</si>
  <si>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</si>
  <si>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</si>
  <si>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</si>
  <si>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</si>
  <si>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</si>
  <si>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</si>
  <si>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</si>
  <si>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</si>
  <si>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</si>
  <si>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</si>
  <si>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</si>
  <si>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</si>
  <si>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</si>
  <si>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</si>
  <si>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</si>
  <si>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</si>
  <si>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</si>
  <si>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</si>
  <si>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</si>
  <si>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</si>
  <si>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</si>
  <si>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</si>
  <si>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</si>
  <si>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</si>
  <si>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</si>
  <si>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</si>
  <si>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</si>
  <si>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</si>
  <si>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</si>
  <si>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</si>
  <si>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</si>
  <si>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</si>
  <si>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</si>
  <si>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</si>
  <si>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</si>
  <si>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</si>
  <si>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</si>
  <si>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</si>
  <si>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</si>
  <si>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</si>
  <si>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</si>
  <si>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</si>
  <si>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</si>
  <si>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</si>
  <si>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</si>
  <si>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</si>
  <si>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</si>
  <si>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</si>
  <si>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</si>
  <si>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</si>
  <si>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</si>
  <si>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</si>
  <si>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</si>
  <si>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</si>
  <si>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</si>
  <si>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</si>
  <si>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</si>
  <si>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</si>
  <si>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</si>
  <si>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</si>
  <si>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</si>
  <si>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</si>
  <si>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</si>
  <si>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</si>
  <si>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</si>
  <si>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</si>
  <si>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</si>
  <si>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</si>
  <si>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</si>
  <si>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</si>
  <si>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</si>
  <si>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</si>
  <si>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</si>
  <si>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</si>
  <si>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</si>
  <si>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</si>
  <si>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</si>
  <si>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</si>
  <si>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</si>
  <si>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</si>
  <si>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</si>
  <si>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</si>
  <si>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</si>
  <si>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</si>
  <si>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</si>
  <si>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</si>
  <si>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</si>
  <si>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</si>
  <si>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</si>
  <si>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</si>
  <si>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</si>
  <si>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</si>
  <si>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</si>
  <si>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</si>
  <si>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</si>
  <si>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</si>
  <si>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</si>
  <si>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</si>
  <si>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</si>
  <si>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</si>
  <si>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</si>
  <si>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</si>
  <si>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</si>
  <si>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</si>
  <si>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</si>
  <si>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</si>
  <si>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</si>
  <si>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</si>
  <si>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</si>
  <si>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</si>
  <si>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</si>
  <si>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</si>
  <si>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</si>
  <si>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</si>
  <si>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</si>
  <si>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</si>
  <si>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</si>
  <si>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</si>
  <si>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</si>
  <si>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</si>
  <si>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</si>
  <si>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</si>
  <si>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</si>
  <si>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</si>
  <si>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</si>
  <si>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</si>
  <si>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</si>
  <si>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</si>
  <si>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</si>
  <si>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</si>
  <si>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</si>
  <si>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</si>
  <si>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</si>
  <si>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</si>
  <si>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</si>
  <si>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</si>
  <si>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</si>
  <si>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</si>
  <si>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</si>
  <si>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</si>
  <si>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</si>
  <si>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</si>
  <si>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</si>
  <si>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</si>
  <si>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</si>
  <si>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</si>
  <si>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</si>
  <si>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</si>
  <si>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</si>
  <si>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</si>
  <si>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</si>
  <si>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</si>
  <si>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</si>
  <si>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</si>
  <si>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</si>
  <si>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</si>
  <si>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</si>
  <si>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</si>
  <si>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</si>
  <si>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</si>
  <si>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</si>
  <si>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</si>
  <si>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</si>
  <si>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</si>
  <si>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</si>
  <si>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</si>
  <si>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</si>
  <si>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</si>
  <si>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</si>
  <si>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</si>
  <si>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</si>
  <si>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</si>
  <si>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</si>
  <si>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</si>
  <si>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</si>
  <si>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</si>
  <si>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</si>
  <si>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</si>
  <si>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</si>
  <si>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</si>
  <si>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</si>
  <si>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</si>
  <si>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</si>
  <si>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</si>
  <si>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</si>
  <si>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</si>
  <si>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</si>
  <si>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</si>
  <si>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</si>
  <si>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</si>
  <si>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</si>
  <si>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</si>
  <si>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</si>
  <si>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</si>
  <si>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</si>
  <si>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</si>
  <si>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</si>
  <si>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</si>
  <si>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</si>
  <si>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</si>
  <si>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</si>
  <si>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</si>
  <si>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</si>
  <si>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</si>
  <si>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</si>
  <si>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</si>
  <si>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</si>
  <si>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</si>
  <si>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</si>
  <si>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</si>
  <si>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</si>
  <si>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</si>
  <si>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</si>
  <si>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</si>
  <si>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</si>
  <si>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</si>
  <si>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</si>
  <si>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</si>
  <si>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</si>
  <si>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</si>
  <si>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</si>
  <si>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</si>
  <si>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</si>
  <si>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</si>
  <si>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</si>
  <si>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</si>
  <si>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</si>
  <si>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</si>
  <si>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</si>
  <si>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</si>
  <si>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</si>
  <si>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</si>
  <si>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</si>
  <si>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</si>
  <si>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</si>
  <si>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</si>
  <si>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</si>
  <si>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</si>
  <si>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</si>
  <si>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</si>
  <si>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</si>
  <si>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</si>
  <si>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</si>
  <si>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</si>
  <si>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</si>
  <si>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</si>
  <si>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</si>
  <si>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</si>
  <si>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</si>
  <si>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</si>
  <si>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</si>
  <si>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</si>
  <si>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</si>
  <si>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</si>
  <si>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</si>
  <si>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</si>
  <si>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</si>
  <si>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</si>
  <si>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</si>
  <si>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</si>
  <si>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</si>
  <si>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</si>
  <si>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</si>
  <si>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</si>
  <si>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</si>
  <si>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</si>
  <si>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</si>
  <si>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</si>
  <si>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</si>
  <si>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</si>
  <si>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</si>
  <si>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</si>
  <si>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</si>
  <si>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</si>
  <si>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</si>
  <si>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</si>
  <si>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</si>
  <si>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</si>
  <si>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</si>
  <si>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</si>
  <si>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</si>
  <si>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</si>
  <si>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</si>
  <si>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</si>
  <si>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</si>
  <si>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</si>
  <si>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</si>
  <si>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</si>
  <si>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</si>
  <si>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</si>
  <si>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</si>
  <si>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</si>
  <si>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</si>
  <si>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</si>
  <si>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</si>
  <si>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</si>
  <si>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</si>
  <si>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</si>
  <si>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</si>
  <si>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</si>
  <si>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</si>
  <si>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</si>
  <si>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</si>
  <si>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</si>
  <si>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</si>
  <si>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</si>
  <si>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</si>
  <si>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</si>
  <si>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</si>
  <si>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</si>
  <si>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</si>
  <si>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</si>
  <si>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</si>
  <si>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</si>
  <si>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</si>
  <si>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</si>
  <si>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</si>
  <si>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</si>
  <si>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</si>
  <si>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</si>
  <si>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</si>
  <si>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</si>
  <si>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</si>
  <si>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</si>
  <si>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</si>
  <si>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</si>
  <si>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</si>
  <si>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</si>
  <si>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</si>
  <si>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</si>
  <si>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</si>
  <si>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</si>
  <si>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</si>
  <si>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</si>
  <si>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</si>
  <si>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</si>
  <si>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</si>
  <si>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</si>
  <si>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</si>
  <si>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</si>
  <si>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</si>
  <si>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</si>
  <si>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</si>
  <si>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</si>
  <si>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</si>
  <si>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</si>
  <si>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</si>
  <si>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</si>
  <si>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</si>
  <si>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</si>
  <si>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</si>
  <si>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</si>
  <si>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</si>
  <si>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</si>
  <si>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</si>
  <si>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</si>
  <si>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</si>
  <si>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</si>
  <si>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</si>
  <si>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</si>
  <si>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</si>
  <si>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</si>
  <si>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</si>
  <si>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</si>
  <si>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</si>
  <si>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</si>
  <si>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</si>
  <si>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</si>
  <si>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</si>
  <si>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</si>
  <si>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</si>
  <si>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</si>
  <si>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</si>
  <si>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</si>
  <si>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</si>
  <si>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</si>
  <si>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</si>
  <si>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</si>
  <si>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</si>
  <si>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</si>
  <si>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</si>
  <si>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</si>
  <si>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</si>
  <si>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</si>
  <si>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</si>
  <si>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</si>
  <si>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</si>
  <si>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</si>
  <si>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</si>
  <si>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</si>
  <si>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</si>
  <si>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</si>
  <si>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</si>
  <si>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</si>
  <si>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</si>
  <si>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</si>
  <si>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</si>
  <si>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</si>
  <si>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</si>
  <si>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</si>
  <si>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</si>
  <si>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</si>
  <si>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</si>
  <si>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</si>
  <si>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</si>
  <si>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</si>
  <si>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</si>
  <si>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</si>
  <si>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</si>
  <si>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</si>
  <si>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</si>
  <si>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</si>
  <si>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</si>
  <si>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</si>
  <si>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</si>
  <si>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</si>
  <si>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</si>
  <si>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</si>
  <si>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</si>
  <si>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</si>
  <si>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</si>
  <si>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</si>
  <si>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</si>
  <si>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</si>
  <si>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</si>
  <si>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</si>
  <si>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</si>
  <si>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</si>
  <si>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</si>
  <si>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</si>
  <si>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</si>
  <si>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</si>
  <si>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</si>
  <si>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</si>
  <si>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</si>
  <si>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</si>
  <si>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</si>
  <si>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</si>
  <si>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</si>
  <si>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</si>
  <si>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</si>
  <si>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</si>
  <si>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</si>
  <si>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</si>
  <si>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</si>
  <si>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</si>
  <si>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</si>
  <si>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</si>
  <si>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</si>
  <si>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</si>
  <si>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</si>
  <si>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</si>
  <si>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</si>
  <si>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</si>
  <si>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</si>
  <si>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</si>
  <si>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</si>
  <si>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</si>
  <si>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</si>
  <si>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</si>
  <si>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</si>
  <si>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</si>
  <si>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</si>
  <si>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</si>
  <si>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</si>
  <si>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</si>
  <si>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</si>
  <si>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</si>
  <si>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</si>
  <si>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</si>
  <si>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</si>
  <si>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</si>
  <si>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</si>
  <si>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</si>
  <si>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</si>
  <si>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</si>
  <si>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</si>
  <si>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</si>
  <si>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</si>
  <si>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</si>
  <si>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</si>
  <si>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</si>
  <si>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</si>
  <si>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</si>
  <si>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</si>
  <si>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</si>
  <si>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</si>
  <si>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</si>
  <si>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</si>
  <si>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</si>
  <si>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</si>
  <si>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</si>
  <si>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</si>
  <si>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</si>
  <si>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</si>
  <si>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</si>
  <si>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</si>
  <si>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</si>
  <si>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</si>
  <si>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</si>
  <si>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</si>
  <si>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</si>
  <si>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</si>
  <si>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</si>
  <si>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</si>
  <si>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</si>
  <si>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</si>
  <si>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</si>
  <si>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</si>
  <si>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</si>
  <si>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</si>
  <si>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</si>
  <si>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</si>
  <si>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</si>
  <si>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</si>
  <si>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</si>
  <si>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</si>
  <si>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</si>
  <si>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</si>
  <si>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</si>
  <si>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</si>
  <si>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</si>
  <si>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</si>
  <si>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</si>
  <si>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</si>
  <si>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</si>
  <si>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</si>
  <si>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</si>
  <si>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</si>
  <si>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</si>
  <si>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</si>
  <si>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</si>
  <si>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</si>
  <si>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</si>
  <si>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</si>
  <si>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</si>
  <si>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</si>
  <si>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</si>
  <si>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</si>
  <si>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</si>
  <si>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</si>
  <si>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</si>
  <si>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</si>
  <si>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</si>
  <si>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</si>
  <si>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</si>
  <si>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</si>
  <si>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</si>
  <si>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</si>
  <si>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</si>
  <si>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</si>
  <si>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</si>
  <si>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</si>
  <si>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</si>
  <si>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</si>
  <si>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</si>
  <si>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</si>
  <si>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</si>
  <si>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</si>
  <si>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</si>
  <si>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</si>
  <si>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</si>
  <si>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</si>
  <si>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</si>
  <si>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</si>
  <si>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</si>
  <si>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</si>
  <si>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</si>
  <si>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</si>
  <si>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</si>
  <si>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</si>
  <si>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</si>
  <si>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</si>
  <si>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</si>
  <si>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</si>
  <si>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</si>
  <si>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</si>
  <si>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</si>
  <si>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</si>
  <si>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</si>
  <si>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</si>
  <si>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</si>
  <si>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</si>
  <si>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</si>
  <si>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</si>
  <si>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</si>
  <si>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</si>
  <si>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</si>
  <si>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</si>
  <si>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</si>
  <si>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</si>
  <si>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</si>
  <si>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</si>
  <si>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</si>
  <si>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</si>
  <si>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</si>
  <si>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</si>
  <si>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</si>
  <si>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</si>
  <si>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</si>
  <si>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</si>
  <si>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</si>
  <si>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</si>
  <si>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</si>
  <si>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</si>
  <si>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</si>
  <si>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</si>
  <si>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</si>
  <si>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</si>
  <si>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</si>
  <si>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</si>
  <si>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</si>
  <si>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</si>
  <si>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</si>
  <si>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</si>
  <si>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</si>
  <si>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</si>
  <si>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</si>
  <si>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</si>
  <si>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</si>
  <si>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</si>
  <si>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</si>
  <si>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</si>
  <si>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</si>
  <si>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</si>
  <si>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</si>
  <si>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</si>
  <si>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</si>
  <si>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</si>
  <si>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</si>
  <si>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</si>
  <si>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</si>
  <si>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</si>
  <si>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</si>
  <si>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</si>
  <si>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</si>
  <si>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</si>
  <si>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</si>
  <si>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</si>
  <si>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</si>
  <si>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</si>
  <si>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</si>
  <si>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</si>
  <si>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</si>
  <si>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</si>
  <si>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</si>
  <si>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</si>
  <si>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</si>
  <si>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</si>
  <si>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</si>
  <si>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</si>
  <si>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</si>
  <si>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</si>
  <si>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</si>
  <si>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</si>
  <si>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</si>
  <si>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</si>
  <si>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</si>
  <si>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</si>
  <si>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</si>
  <si>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</si>
  <si>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</si>
  <si>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</si>
  <si>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</si>
  <si>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</si>
  <si>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</si>
  <si>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</si>
  <si>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</si>
  <si>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</si>
  <si>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</si>
  <si>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</si>
  <si>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</si>
  <si>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</si>
  <si>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</si>
  <si>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</si>
  <si>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</si>
  <si>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</si>
  <si>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</si>
  <si>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</si>
  <si>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</si>
  <si>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</si>
  <si>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</si>
  <si>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</si>
  <si>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</si>
  <si>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</si>
  <si>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</si>
  <si>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</si>
  <si>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</si>
  <si>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</si>
  <si>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</si>
  <si>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</si>
  <si>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</si>
  <si>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</si>
  <si>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</si>
  <si>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</si>
  <si>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</si>
  <si>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</si>
  <si>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</si>
  <si>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</si>
  <si>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</si>
  <si>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</si>
  <si>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</si>
  <si>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</si>
  <si>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</si>
  <si>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</si>
  <si>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</si>
  <si>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</si>
  <si>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</si>
  <si>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</si>
  <si>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</si>
  <si>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</si>
  <si>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</si>
  <si>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</si>
  <si>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</si>
  <si>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</si>
  <si>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</si>
  <si>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</si>
  <si>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</si>
  <si>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</si>
  <si>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</si>
  <si>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</si>
  <si>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</si>
  <si>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</si>
  <si>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</si>
  <si>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</si>
  <si>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</si>
  <si>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</si>
  <si>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</si>
  <si>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</si>
  <si>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</si>
  <si>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</si>
  <si>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</si>
  <si>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</si>
  <si>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</si>
  <si>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</si>
  <si>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</si>
  <si>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</si>
  <si>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</si>
  <si>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</si>
  <si>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</si>
  <si>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</si>
  <si>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</si>
  <si>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</si>
  <si>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</si>
  <si>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</si>
  <si>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</si>
  <si>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</si>
  <si>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</si>
  <si>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</si>
  <si>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</si>
  <si>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</si>
  <si>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</si>
  <si>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</si>
  <si>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</si>
  <si>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</si>
  <si>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</si>
  <si>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</si>
  <si>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</si>
  <si>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</si>
  <si>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</si>
  <si>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</si>
  <si>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</si>
  <si>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</si>
  <si>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</si>
  <si>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</si>
  <si>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</si>
  <si>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</si>
  <si>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</si>
  <si>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</si>
  <si>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</si>
  <si>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</si>
  <si>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</si>
  <si>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</si>
  <si>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</si>
  <si>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</si>
  <si>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</si>
  <si>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</si>
  <si>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</si>
  <si>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</si>
  <si>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</si>
  <si>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</si>
  <si>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</si>
  <si>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</si>
  <si>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</si>
  <si>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</si>
  <si>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</si>
  <si>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</si>
  <si>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</si>
  <si>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</si>
  <si>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</si>
  <si>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</si>
  <si>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</si>
  <si>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</si>
  <si>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</si>
  <si>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</si>
  <si>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</si>
  <si>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</si>
  <si>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</si>
  <si>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</si>
  <si>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</si>
  <si>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</si>
  <si>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</si>
  <si>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</si>
  <si>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</si>
  <si>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</si>
  <si>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</si>
  <si>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</si>
  <si>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</si>
  <si>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</si>
  <si>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</si>
  <si>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</si>
  <si>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</si>
  <si>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</si>
  <si>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</si>
  <si>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</si>
  <si>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</si>
  <si>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</si>
  <si>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</si>
  <si>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</si>
  <si>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</si>
  <si>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</si>
  <si>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</si>
  <si>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</si>
  <si>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</si>
  <si>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</si>
  <si>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</si>
  <si>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</si>
  <si>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</si>
  <si>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</si>
  <si>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</si>
  <si>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</si>
  <si>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</si>
  <si>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</si>
  <si>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</si>
  <si>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</si>
  <si>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</si>
  <si>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</si>
  <si>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</si>
  <si>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</si>
  <si>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</si>
  <si>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</si>
  <si>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</si>
  <si>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</si>
  <si>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</si>
  <si>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</si>
  <si>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</si>
  <si>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</si>
  <si>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</si>
  <si>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</si>
  <si>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</si>
  <si>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</si>
  <si>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</si>
  <si>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</si>
  <si>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</si>
  <si>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</si>
  <si>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</si>
  <si>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</si>
  <si>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</si>
  <si>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</si>
  <si>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</si>
  <si>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</si>
  <si>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</si>
  <si>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</si>
  <si>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</si>
  <si>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</si>
  <si>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</si>
  <si>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</si>
  <si>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</si>
  <si>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</si>
  <si>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</si>
  <si>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</si>
  <si>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</si>
  <si>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</si>
  <si>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</si>
  <si>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</si>
  <si>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</si>
  <si>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</si>
  <si>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</si>
  <si>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</si>
  <si>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</si>
  <si>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</si>
  <si>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</si>
  <si>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</si>
  <si>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</si>
  <si>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</si>
  <si>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</si>
  <si>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</si>
  <si>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</si>
  <si>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</si>
  <si>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</si>
  <si>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</si>
  <si>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</si>
  <si>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</si>
  <si>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</si>
  <si>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</si>
  <si>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</si>
  <si>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</si>
  <si>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</si>
  <si>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</si>
  <si>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</si>
  <si>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</si>
  <si>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</si>
  <si>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</si>
  <si>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</si>
  <si>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</si>
  <si>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</si>
  <si>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</si>
  <si>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</si>
  <si>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</si>
  <si>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</si>
  <si>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</si>
  <si>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</si>
  <si>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</si>
  <si>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</si>
  <si>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</si>
  <si>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</si>
  <si>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</si>
  <si>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</si>
  <si>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</si>
  <si>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</si>
  <si>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</si>
  <si>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</si>
  <si>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</si>
  <si>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</si>
  <si>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</si>
  <si>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</si>
  <si>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</si>
  <si>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</si>
  <si>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</si>
  <si>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</si>
  <si>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</si>
  <si>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</si>
  <si>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</si>
  <si>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</si>
  <si>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</si>
  <si>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</si>
  <si>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</si>
  <si>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</si>
  <si>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</si>
  <si>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</si>
  <si>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</si>
  <si>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</si>
  <si>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</si>
  <si>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</si>
  <si>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</si>
  <si>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</si>
  <si>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</si>
  <si>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</si>
  <si>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</si>
  <si>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</si>
  <si>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</si>
  <si>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</si>
  <si>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</si>
  <si>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</si>
  <si>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</si>
  <si>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</si>
  <si>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</si>
  <si>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</si>
  <si>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</si>
  <si>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</si>
  <si>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</si>
  <si>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</si>
  <si>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</si>
  <si>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</si>
  <si>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</si>
  <si>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</si>
  <si>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</si>
  <si>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</si>
  <si>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</si>
  <si>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</si>
  <si>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</si>
  <si>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</si>
  <si>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</si>
  <si>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</si>
  <si>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</si>
  <si>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</si>
  <si>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</si>
  <si>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</si>
  <si>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</si>
  <si>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</si>
  <si>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</si>
  <si>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</si>
  <si>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</si>
  <si>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</si>
  <si>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</si>
  <si>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</si>
  <si>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</si>
  <si>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</si>
  <si>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</si>
  <si>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</si>
  <si>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</si>
  <si>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</si>
  <si>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</si>
  <si>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</si>
  <si>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</si>
  <si>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</si>
  <si>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</si>
  <si>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</si>
  <si>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</si>
  <si>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</si>
  <si>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</si>
  <si>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</si>
  <si>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</si>
  <si>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</si>
  <si>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</si>
  <si>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</si>
  <si>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</si>
  <si>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</si>
  <si>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</si>
  <si>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</si>
  <si>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</si>
  <si>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</si>
  <si>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</si>
  <si>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</si>
  <si>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</si>
  <si>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</si>
  <si>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</si>
  <si>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</si>
  <si>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</si>
  <si>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</si>
  <si>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</si>
  <si>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</si>
  <si>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</si>
  <si>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</si>
  <si>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</si>
  <si>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</si>
  <si>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</si>
  <si>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</si>
  <si>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</si>
  <si>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</si>
  <si>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</si>
  <si>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</si>
  <si>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</si>
  <si>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</si>
  <si>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</si>
  <si>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</si>
  <si>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</si>
  <si>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</si>
  <si>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</si>
  <si>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</si>
  <si>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</si>
  <si>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</si>
  <si>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</si>
  <si>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</si>
  <si>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</si>
  <si>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</si>
  <si>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</si>
  <si>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</si>
  <si>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</si>
  <si>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</si>
  <si>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</si>
  <si>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</si>
  <si>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</si>
  <si>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</si>
  <si>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</si>
  <si>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</si>
  <si>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</si>
  <si>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</si>
  <si>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</si>
  <si>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</si>
  <si>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</si>
  <si>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</si>
  <si>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</si>
  <si>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</si>
  <si>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</si>
  <si>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</si>
  <si>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</si>
  <si>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</si>
  <si>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</si>
  <si>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</si>
  <si>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</si>
  <si>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</si>
  <si>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</si>
  <si>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</si>
  <si>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</si>
  <si>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</si>
  <si>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</si>
  <si>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</si>
  <si>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</si>
  <si>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</si>
  <si>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</si>
  <si>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</si>
  <si>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</si>
  <si>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</si>
  <si>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</si>
  <si>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</si>
  <si>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</si>
  <si>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</si>
  <si>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</si>
  <si>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</si>
  <si>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</si>
  <si>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</si>
  <si>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</si>
  <si>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</si>
  <si>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</si>
  <si>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</si>
  <si>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</si>
  <si>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</si>
  <si>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</si>
  <si>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</si>
  <si>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</si>
  <si>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</si>
  <si>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</si>
  <si>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</si>
  <si>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</si>
  <si>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</si>
  <si>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</si>
  <si>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</si>
  <si>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</si>
  <si>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</si>
  <si>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</si>
  <si>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</si>
  <si>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</si>
  <si>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</si>
  <si>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</si>
  <si>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</si>
  <si>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</si>
  <si>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</si>
  <si>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</si>
  <si>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</si>
  <si>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</si>
  <si>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</si>
  <si>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</si>
  <si>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</si>
  <si>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</si>
  <si>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</si>
  <si>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</si>
  <si>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</si>
  <si>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</si>
  <si>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</si>
  <si>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</si>
  <si>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</si>
  <si>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</si>
  <si>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</si>
  <si>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</si>
  <si>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</si>
  <si>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</si>
  <si>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</si>
  <si>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</si>
  <si>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</si>
  <si>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</si>
  <si>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</si>
  <si>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</si>
  <si>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</si>
  <si>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</si>
  <si>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</si>
  <si>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</si>
  <si>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</si>
  <si>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</si>
  <si>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</si>
  <si>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</si>
  <si>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</si>
  <si>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</si>
  <si>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</si>
  <si>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</si>
  <si>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</si>
  <si>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</si>
  <si>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</si>
  <si>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</si>
  <si>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</si>
  <si>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</si>
  <si>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</si>
  <si>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</si>
  <si>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</si>
  <si>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</si>
  <si>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</si>
  <si>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</si>
  <si>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</si>
  <si>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</si>
  <si>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</si>
  <si>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</si>
  <si>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</si>
  <si>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</si>
  <si>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</si>
  <si>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</si>
  <si>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</si>
  <si>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</si>
  <si>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</si>
  <si>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</si>
  <si>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</si>
  <si>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</si>
  <si>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</si>
  <si>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</si>
  <si>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</si>
  <si>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</si>
  <si>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</si>
  <si>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</si>
  <si>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</si>
  <si>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</si>
  <si>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</si>
  <si>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</si>
  <si>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</si>
  <si>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</si>
  <si>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</si>
  <si>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</si>
  <si>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</si>
  <si>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</si>
  <si>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</si>
  <si>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</si>
  <si>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</si>
  <si>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</si>
  <si>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</si>
  <si>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</si>
  <si>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</si>
  <si>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</si>
  <si>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</si>
  <si>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</si>
  <si>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</si>
  <si>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</si>
  <si>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</si>
  <si>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</si>
  <si>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</si>
  <si>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</si>
  <si>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</si>
  <si>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</si>
  <si>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</si>
  <si>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</si>
  <si>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</si>
  <si>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</si>
  <si>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</si>
  <si>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</si>
  <si>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</si>
  <si>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</si>
  <si>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</si>
  <si>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</si>
  <si>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</si>
  <si>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</si>
  <si>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</si>
  <si>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</si>
  <si>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</si>
  <si>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</si>
  <si>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</si>
  <si>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</si>
  <si>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</si>
  <si>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</si>
  <si>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</si>
  <si>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</si>
  <si>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</si>
  <si>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</si>
  <si>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</si>
  <si>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</si>
  <si>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</si>
  <si>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</si>
  <si>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</si>
  <si>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</si>
  <si>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</si>
  <si>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</si>
  <si>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</si>
  <si>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</si>
  <si>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</si>
  <si>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</si>
  <si>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</si>
  <si>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</si>
  <si>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</si>
  <si>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</si>
  <si>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</si>
  <si>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</si>
  <si>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</si>
  <si>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</si>
  <si>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</si>
  <si>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</si>
  <si>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</si>
  <si>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</si>
  <si>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</si>
  <si>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</si>
  <si>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</si>
  <si>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</si>
  <si>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</si>
  <si>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</si>
  <si>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</si>
  <si>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</si>
  <si>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</si>
  <si>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</si>
  <si>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</si>
  <si>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</si>
  <si>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</si>
  <si>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</si>
  <si>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</si>
  <si>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</si>
  <si>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</si>
  <si>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</si>
  <si>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</si>
  <si>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</si>
  <si>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</si>
  <si>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</si>
  <si>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</si>
  <si>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</si>
  <si>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</si>
  <si>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</si>
  <si>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</si>
  <si>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</si>
  <si>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</si>
  <si>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</si>
  <si>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</si>
  <si>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</si>
  <si>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</si>
  <si>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</si>
  <si>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</si>
  <si>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</si>
  <si>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</si>
  <si>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</si>
  <si>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</si>
  <si>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</si>
  <si>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</si>
  <si>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</si>
  <si>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</si>
  <si>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</si>
  <si>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</si>
  <si>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</si>
  <si>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</si>
  <si>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</si>
  <si>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</si>
  <si>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</si>
  <si>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</si>
  <si>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</si>
  <si>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</si>
  <si>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</si>
  <si>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</si>
  <si>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</si>
  <si>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</si>
  <si>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</si>
  <si>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</si>
  <si>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</si>
  <si>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</si>
  <si>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</si>
  <si>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</si>
  <si>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</si>
  <si>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</si>
  <si>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</si>
  <si>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</si>
  <si>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</si>
  <si>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</si>
  <si>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</si>
  <si>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</si>
  <si>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</si>
  <si>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</si>
  <si>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</si>
  <si>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</si>
  <si>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</si>
  <si>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</si>
  <si>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</si>
  <si>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</si>
  <si>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</si>
  <si>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</si>
  <si>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</si>
  <si>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</si>
  <si>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</si>
  <si>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</si>
  <si>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</si>
  <si>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</si>
  <si>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</si>
  <si>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</si>
  <si>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</si>
  <si>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</si>
  <si>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</si>
  <si>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</si>
  <si>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</si>
  <si>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</si>
  <si>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</si>
  <si>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</si>
  <si>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</si>
  <si>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</si>
  <si>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</si>
  <si>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</si>
  <si>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</si>
  <si>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</si>
  <si>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</si>
  <si>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</si>
  <si>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</si>
  <si>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</si>
  <si>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</si>
  <si>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</si>
  <si>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</si>
  <si>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</si>
  <si>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</si>
  <si>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</si>
  <si>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</si>
  <si>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</si>
  <si>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</si>
  <si>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</si>
  <si>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</si>
  <si>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</si>
  <si>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</si>
  <si>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</si>
  <si>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</si>
  <si>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</si>
  <si>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</si>
  <si>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</si>
  <si>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</si>
  <si>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</si>
  <si>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</si>
  <si>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</si>
  <si>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</si>
  <si>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</si>
  <si>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</si>
  <si>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</si>
  <si>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</si>
  <si>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</si>
  <si>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</si>
  <si>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</si>
  <si>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</si>
  <si>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</si>
  <si>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</si>
  <si>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</si>
  <si>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</si>
  <si>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</si>
  <si>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</si>
  <si>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</si>
  <si>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</si>
  <si>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</si>
  <si>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</si>
  <si>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</si>
  <si>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</si>
  <si>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</si>
  <si>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</si>
  <si>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</si>
  <si>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</si>
  <si>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</si>
  <si>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</si>
  <si>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</si>
  <si>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</si>
  <si>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</si>
  <si>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</si>
  <si>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</si>
  <si>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</si>
  <si>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</si>
  <si>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</si>
  <si>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</si>
  <si>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</si>
  <si>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</si>
  <si>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</si>
  <si>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</si>
  <si>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</si>
  <si>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</si>
  <si>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</si>
  <si>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</si>
  <si>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</si>
  <si>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</si>
  <si>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</si>
  <si>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</si>
  <si>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</si>
  <si>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</si>
  <si>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</si>
  <si>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</si>
  <si>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</si>
  <si>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</si>
  <si>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</si>
  <si>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</si>
  <si>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</si>
  <si>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</si>
  <si>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</si>
  <si>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</si>
  <si>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</si>
  <si>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</si>
  <si>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</si>
  <si>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</si>
  <si>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</si>
  <si>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</si>
  <si>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</si>
  <si>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</si>
  <si>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</si>
  <si>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</si>
  <si>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</si>
  <si>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</si>
  <si>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</si>
  <si>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</si>
  <si>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</si>
  <si>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</si>
  <si>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</si>
  <si>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</si>
  <si>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</si>
  <si>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</si>
  <si>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</si>
  <si>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</si>
  <si>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</si>
  <si>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</si>
  <si>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</si>
  <si>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</si>
  <si>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</si>
  <si>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</si>
  <si>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</si>
  <si>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</si>
  <si>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</si>
  <si>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</si>
  <si>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</si>
  <si>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</si>
  <si>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</si>
  <si>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</si>
  <si>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</si>
  <si>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</si>
  <si>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</si>
  <si>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</si>
  <si>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</si>
  <si>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</si>
  <si>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</si>
  <si>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</si>
  <si>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</si>
  <si>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</si>
  <si>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</si>
  <si>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</si>
  <si>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</si>
  <si>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</si>
  <si>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</si>
  <si>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</si>
  <si>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</si>
  <si>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</si>
  <si>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</si>
  <si>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</si>
  <si>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</si>
  <si>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</si>
  <si>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</si>
  <si>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</si>
  <si>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</si>
  <si>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</si>
  <si>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</si>
  <si>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</si>
  <si>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</si>
  <si>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</si>
  <si>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</si>
  <si>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</si>
  <si>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</si>
  <si>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</si>
  <si>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</si>
  <si>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</si>
  <si>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</si>
  <si>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</si>
  <si>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</si>
  <si>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</si>
  <si>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</si>
  <si>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</si>
  <si>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</si>
  <si>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</si>
  <si>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</si>
  <si>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</si>
  <si>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</si>
  <si>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</si>
  <si>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</si>
  <si>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</si>
  <si>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</si>
  <si>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</si>
  <si>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</si>
  <si>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</si>
  <si>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</si>
  <si>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</si>
  <si>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</si>
  <si>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</si>
  <si>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</si>
  <si>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</si>
  <si>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</si>
  <si>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</si>
  <si>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</si>
  <si>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</si>
  <si>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</si>
  <si>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</si>
  <si>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</si>
  <si>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</si>
  <si>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</si>
  <si>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</si>
  <si>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</si>
  <si>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</si>
  <si>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</si>
  <si>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</si>
  <si>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</si>
  <si>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</si>
  <si>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</si>
  <si>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</si>
  <si>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</si>
  <si>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</si>
  <si>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</si>
  <si>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</si>
  <si>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</si>
  <si>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</si>
  <si>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</si>
  <si>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</si>
  <si>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</si>
  <si>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</si>
  <si>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</si>
  <si>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</si>
  <si>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</si>
  <si>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</si>
  <si>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</si>
  <si>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</si>
  <si>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</si>
  <si>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</si>
  <si>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</si>
  <si>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</si>
  <si>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</si>
  <si>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</si>
  <si>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</si>
  <si>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</si>
  <si>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</si>
  <si>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</si>
  <si>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</si>
  <si>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</si>
  <si>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</si>
  <si>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</si>
  <si>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</si>
  <si>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</si>
  <si>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</si>
  <si>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</si>
  <si>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</si>
  <si>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</si>
  <si>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</si>
  <si>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</si>
  <si>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</si>
  <si>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</si>
  <si>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</si>
  <si>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</si>
  <si>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</si>
  <si>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</si>
  <si>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</si>
  <si>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</si>
  <si>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</si>
  <si>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</si>
  <si>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</si>
  <si>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</si>
  <si>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</si>
  <si>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</si>
  <si>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</si>
  <si>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</si>
  <si>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</si>
  <si>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</si>
  <si>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</si>
  <si>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</si>
  <si>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</si>
  <si>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</si>
  <si>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</si>
  <si>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</si>
  <si>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</si>
  <si>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</si>
  <si>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</si>
  <si>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</si>
  <si>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</si>
  <si>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</si>
  <si>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</si>
  <si>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</si>
  <si>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</si>
  <si>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</si>
  <si>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</si>
  <si>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</si>
  <si>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</si>
  <si>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</si>
  <si>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</si>
  <si>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</si>
  <si>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</si>
  <si>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</si>
  <si>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</si>
  <si>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</si>
  <si>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</si>
  <si>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</si>
  <si>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</si>
  <si>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</si>
  <si>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</si>
  <si>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</si>
  <si>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</si>
  <si>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</si>
  <si>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</si>
  <si>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</si>
  <si>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</si>
  <si>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</si>
  <si>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</si>
  <si>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</si>
  <si>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</si>
  <si>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</si>
  <si>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</si>
  <si>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</si>
  <si>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</si>
  <si>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</si>
  <si>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</si>
  <si>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</si>
  <si>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</si>
  <si>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</si>
  <si>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</si>
  <si>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</si>
  <si>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</si>
  <si>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</si>
  <si>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</si>
  <si>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</si>
  <si>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</si>
  <si>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</si>
  <si>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</si>
  <si>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</si>
  <si>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</si>
  <si>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</si>
  <si>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</si>
  <si>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</si>
  <si>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</si>
  <si>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</si>
  <si>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</si>
  <si>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</si>
  <si>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</si>
  <si>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</si>
  <si>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</si>
  <si>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</si>
  <si>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</si>
  <si>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</si>
  <si>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</si>
  <si>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</si>
  <si>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</si>
  <si>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</si>
  <si>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</si>
  <si>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</si>
  <si>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</si>
  <si>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</si>
  <si>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</si>
  <si>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</si>
  <si>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</si>
  <si>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</si>
  <si>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</si>
  <si>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</si>
  <si>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</si>
  <si>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</si>
  <si>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</si>
  <si>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</si>
  <si>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</si>
  <si>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</si>
  <si>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</si>
  <si>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</si>
  <si>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</si>
  <si>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</si>
  <si>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</si>
  <si>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</si>
  <si>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</si>
  <si>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</si>
  <si>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</si>
  <si>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</si>
  <si>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</si>
  <si>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</si>
  <si>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</si>
  <si>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</si>
  <si>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</si>
  <si>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</si>
  <si>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</si>
  <si>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</si>
  <si>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</si>
  <si>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</si>
  <si>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</si>
  <si>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</si>
  <si>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</si>
  <si>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</si>
  <si>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</si>
  <si>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</si>
  <si>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</si>
  <si>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</si>
  <si>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</si>
  <si>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</si>
  <si>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</si>
  <si>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</si>
  <si>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</si>
  <si>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</si>
  <si>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</si>
  <si>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</si>
  <si>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</si>
  <si>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</si>
  <si>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</si>
  <si>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</si>
  <si>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</si>
  <si>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</si>
  <si>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</si>
  <si>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</si>
  <si>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</si>
  <si>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</si>
  <si>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</si>
  <si>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</si>
  <si>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</si>
  <si>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</si>
  <si>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</si>
  <si>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</si>
  <si>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</si>
  <si>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</si>
  <si>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</si>
  <si>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</si>
  <si>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</si>
  <si>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</si>
  <si>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</si>
  <si>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</si>
  <si>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</si>
  <si>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</si>
  <si>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</si>
  <si>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</si>
  <si>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</si>
  <si>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</si>
  <si>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</si>
  <si>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</si>
  <si>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</si>
  <si>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</si>
  <si>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</si>
  <si>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</si>
  <si>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</si>
  <si>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</si>
  <si>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</si>
  <si>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</si>
  <si>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</si>
  <si>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</si>
  <si>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</si>
  <si>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</si>
  <si>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</si>
  <si>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</si>
  <si>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</si>
  <si>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</si>
  <si>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</si>
  <si>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</si>
  <si>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</si>
  <si>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</si>
  <si>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</si>
  <si>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</si>
  <si>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</si>
  <si>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</si>
  <si>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</si>
  <si>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</si>
  <si>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</si>
  <si>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</si>
  <si>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</si>
  <si>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</si>
  <si>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</si>
  <si>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</si>
  <si>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</si>
  <si>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</si>
  <si>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</si>
  <si>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</si>
  <si>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</si>
  <si>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</si>
  <si>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</si>
  <si>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</si>
  <si>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</si>
  <si>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</si>
  <si>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</si>
  <si>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</si>
  <si>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</si>
  <si>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</si>
  <si>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</si>
  <si>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</si>
  <si>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</si>
  <si>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</si>
  <si>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</si>
  <si>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</si>
  <si>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</si>
  <si>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</si>
  <si>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</si>
  <si>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</si>
  <si>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</si>
  <si>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</si>
  <si>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</si>
  <si>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</si>
  <si>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</si>
  <si>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</si>
  <si>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</si>
  <si>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</si>
  <si>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</si>
  <si>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</si>
  <si>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</si>
  <si>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</si>
  <si>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</si>
  <si>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</si>
  <si>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</si>
  <si>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</si>
  <si>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</si>
  <si>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</si>
  <si>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</si>
  <si>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</si>
  <si>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</si>
  <si>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</si>
  <si>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</si>
  <si>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</si>
  <si>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</si>
  <si>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</si>
  <si>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</si>
  <si>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</si>
  <si>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</si>
  <si>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</si>
  <si>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</si>
  <si>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</si>
  <si>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</si>
  <si>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</si>
  <si>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</si>
  <si>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</si>
  <si>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</si>
  <si>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</si>
  <si>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</si>
  <si>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</si>
  <si>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</si>
  <si>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</si>
  <si>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</si>
  <si>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</si>
  <si>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</si>
  <si>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</si>
  <si>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</si>
  <si>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</si>
  <si>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</si>
  <si>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</si>
  <si>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</si>
  <si>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</si>
  <si>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</si>
  <si>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</si>
  <si>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</si>
  <si>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</si>
  <si>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</si>
  <si>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</si>
  <si>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</si>
  <si>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</si>
  <si>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</si>
  <si>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</si>
  <si>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</si>
  <si>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</si>
  <si>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</si>
  <si>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</si>
  <si>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</si>
  <si>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</si>
  <si>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</si>
  <si>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</si>
  <si>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</si>
  <si>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</si>
  <si>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</si>
  <si>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</si>
  <si>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</si>
  <si>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</si>
  <si>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</si>
  <si>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</si>
  <si>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</si>
  <si>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</si>
  <si>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</si>
  <si>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</si>
  <si>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</si>
  <si>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</si>
  <si>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</si>
  <si>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</si>
  <si>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</si>
  <si>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</si>
  <si>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</si>
  <si>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</si>
  <si>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</si>
  <si>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</si>
  <si>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</si>
  <si>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</si>
  <si>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</si>
  <si>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</si>
  <si>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</si>
  <si>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</si>
  <si>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</si>
  <si>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</si>
  <si>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</si>
  <si>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</si>
  <si>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</si>
  <si>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</si>
  <si>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</si>
  <si>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</si>
  <si>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</si>
  <si>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</si>
  <si>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</si>
  <si>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</si>
  <si>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</si>
  <si>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</si>
  <si>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</si>
  <si>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</si>
  <si>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</si>
  <si>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</si>
  <si>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</si>
  <si>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</si>
  <si>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</si>
  <si>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</si>
  <si>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</si>
  <si>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</si>
  <si>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</si>
  <si>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</si>
  <si>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</si>
  <si>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</si>
  <si>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</si>
  <si>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</si>
  <si>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</si>
  <si>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</si>
  <si>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</si>
  <si>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</si>
  <si>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</si>
  <si>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</si>
  <si>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</si>
  <si>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</si>
  <si>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</si>
  <si>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</si>
  <si>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</si>
  <si>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</si>
  <si>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</si>
  <si>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</si>
  <si>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</si>
  <si>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</si>
  <si>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</si>
  <si>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</si>
  <si>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</si>
  <si>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</si>
  <si>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</si>
  <si>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</si>
  <si>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</si>
  <si>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</si>
  <si>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</si>
  <si>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</si>
  <si>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</si>
  <si>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</si>
  <si>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</si>
  <si>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</si>
  <si>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</si>
  <si>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</si>
  <si>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</si>
  <si>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</si>
  <si>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</si>
  <si>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</si>
  <si>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</si>
  <si>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</si>
  <si>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</si>
  <si>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</si>
  <si>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</si>
  <si>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</si>
  <si>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</si>
  <si>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</si>
  <si>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</si>
  <si>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</si>
  <si>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</si>
  <si>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</si>
  <si>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</si>
  <si>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</si>
  <si>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</si>
  <si>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</si>
  <si>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</si>
  <si>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</si>
  <si>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</si>
  <si>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</si>
  <si>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</si>
  <si>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</si>
  <si>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</si>
  <si>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</si>
  <si>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</si>
  <si>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</si>
  <si>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</si>
  <si>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</si>
  <si>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</si>
  <si>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</si>
  <si>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</si>
  <si>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</si>
  <si>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</si>
  <si>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</si>
  <si>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</si>
  <si>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</si>
  <si>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</si>
  <si>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</si>
  <si>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</si>
  <si>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</si>
  <si>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</si>
  <si>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</si>
  <si>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</si>
  <si>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</si>
  <si>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</si>
  <si>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</si>
  <si>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</si>
  <si>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</si>
  <si>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</si>
  <si>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</si>
  <si>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</si>
  <si>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</si>
  <si>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</si>
  <si>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</si>
  <si>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</si>
  <si>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</si>
  <si>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</si>
  <si>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</si>
  <si>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</si>
  <si>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</si>
  <si>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</si>
  <si>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</si>
  <si>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</si>
  <si>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</si>
  <si>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</si>
  <si>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</si>
  <si>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</si>
  <si>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</si>
  <si>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</si>
  <si>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</si>
  <si>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</si>
  <si>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</si>
  <si>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</si>
  <si>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</si>
  <si>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</si>
  <si>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</si>
  <si>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</si>
  <si>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</si>
  <si>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</si>
  <si>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</si>
  <si>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</si>
  <si>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</si>
  <si>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</si>
  <si>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</si>
  <si>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</si>
  <si>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</si>
  <si>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</si>
  <si>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</si>
  <si>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</si>
  <si>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</si>
  <si>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</si>
  <si>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</si>
  <si>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</si>
  <si>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</si>
  <si>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</si>
  <si>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</si>
  <si>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</si>
  <si>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</si>
  <si>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</si>
  <si>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</si>
  <si>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</si>
  <si>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</si>
  <si>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</si>
  <si>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</si>
  <si>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</si>
  <si>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</si>
  <si>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</si>
  <si>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</si>
  <si>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</si>
  <si>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</si>
  <si>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</si>
  <si>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</si>
  <si>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</si>
  <si>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</si>
  <si>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</si>
  <si>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</si>
  <si>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</si>
  <si>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</si>
  <si>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</si>
  <si>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</si>
  <si>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</si>
  <si>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</si>
  <si>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</si>
  <si>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</si>
  <si>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</si>
  <si>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</si>
  <si>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</si>
  <si>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</si>
  <si>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</si>
  <si>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</si>
  <si>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</si>
  <si>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</si>
  <si>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</si>
  <si>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</si>
  <si>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</si>
  <si>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</si>
  <si>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</si>
  <si>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</si>
  <si>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</si>
  <si>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</si>
  <si>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</si>
  <si>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</si>
  <si>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</si>
  <si>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</si>
  <si>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</si>
  <si>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</si>
  <si>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</si>
  <si>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</si>
  <si>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</si>
  <si>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</si>
  <si>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</si>
  <si>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</si>
  <si>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</si>
  <si>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</si>
  <si>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</si>
  <si>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</si>
  <si>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</si>
  <si>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</si>
  <si>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</si>
  <si>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</si>
  <si>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</si>
  <si>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</si>
  <si>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</si>
  <si>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</si>
  <si>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</si>
  <si>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</si>
  <si>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</si>
  <si>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</si>
  <si>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</si>
  <si>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</si>
  <si>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</si>
  <si>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</si>
  <si>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</si>
  <si>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</si>
  <si>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</si>
  <si>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</si>
  <si>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</si>
  <si>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</si>
  <si>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</si>
  <si>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</si>
  <si>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</si>
  <si>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</si>
  <si>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</si>
  <si>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</si>
  <si>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</si>
  <si>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</si>
  <si>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</si>
  <si>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</si>
  <si>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</si>
  <si>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</si>
  <si>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</si>
  <si>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</si>
  <si>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</si>
  <si>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</si>
  <si>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</si>
  <si>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</si>
  <si>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</si>
  <si>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</si>
  <si>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</si>
  <si>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</si>
  <si>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</si>
  <si>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</si>
  <si>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</si>
  <si>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</si>
  <si>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</si>
  <si>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</si>
  <si>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</si>
  <si>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</si>
  <si>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</si>
  <si>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</si>
  <si>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</si>
  <si>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</si>
  <si>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</si>
  <si>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</si>
  <si>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</si>
  <si>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</si>
  <si>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</si>
  <si>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</si>
  <si>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</si>
  <si>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</si>
  <si>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</si>
  <si>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</si>
  <si>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</si>
  <si>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</si>
  <si>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</si>
  <si>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</si>
  <si>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</si>
  <si>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</si>
  <si>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</si>
  <si>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</si>
  <si>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</si>
  <si>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</si>
  <si>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</si>
  <si>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</si>
  <si>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</si>
  <si>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</si>
  <si>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</si>
  <si>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</si>
  <si>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</si>
  <si>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</si>
  <si>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</si>
  <si>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</si>
  <si>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</si>
  <si>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</si>
  <si>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</si>
  <si>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</si>
  <si>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</si>
  <si>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</si>
  <si>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</si>
  <si>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</si>
  <si>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</si>
  <si>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</si>
  <si>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</si>
  <si>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</si>
  <si>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</si>
  <si>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</si>
  <si>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</si>
  <si>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</si>
  <si>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</si>
  <si>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</si>
  <si>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</si>
  <si>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</si>
  <si>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</si>
  <si>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</si>
  <si>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</si>
  <si>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</si>
  <si>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</si>
  <si>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</si>
  <si>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</si>
  <si>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</si>
  <si>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</si>
  <si>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</si>
  <si>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</si>
  <si>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</si>
  <si>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</si>
  <si>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</si>
  <si>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</si>
  <si>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</si>
  <si>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</si>
  <si>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</si>
  <si>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</si>
  <si>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</si>
  <si>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</si>
  <si>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</si>
  <si>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</si>
  <si>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</si>
  <si>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</si>
  <si>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</si>
  <si>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</si>
  <si>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</si>
  <si>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</si>
  <si>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</si>
  <si>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</si>
  <si>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</si>
  <si>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</si>
  <si>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</si>
  <si>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</si>
  <si>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</si>
  <si>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</si>
  <si>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</si>
  <si>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</si>
  <si>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</si>
  <si>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</si>
  <si>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</si>
  <si>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</si>
  <si>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</si>
  <si>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</si>
  <si>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</si>
  <si>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</si>
  <si>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</si>
  <si>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</si>
  <si>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</si>
  <si>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</si>
  <si>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</si>
  <si>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</si>
  <si>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</si>
  <si>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</si>
  <si>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</si>
  <si>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</si>
  <si>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</si>
  <si>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</si>
  <si>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</si>
  <si>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</si>
  <si>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</si>
  <si>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</si>
  <si>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</si>
  <si>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</si>
  <si>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</si>
  <si>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</si>
  <si>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</si>
  <si>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</si>
  <si>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</si>
  <si>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</si>
  <si>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</si>
  <si>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</si>
  <si>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</si>
  <si>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</si>
  <si>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</si>
  <si>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</si>
  <si>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</si>
  <si>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</si>
  <si>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</si>
  <si>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</si>
  <si>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</si>
  <si>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</si>
  <si>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</si>
  <si>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</si>
  <si>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</si>
  <si>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</si>
  <si>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</si>
  <si>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</si>
  <si>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</si>
  <si>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</si>
  <si>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</si>
  <si>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</si>
  <si>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</si>
  <si>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</si>
  <si>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</si>
  <si>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</si>
  <si>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</si>
  <si>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</si>
  <si>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</si>
  <si>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</si>
  <si>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</si>
  <si>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</si>
  <si>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</si>
  <si>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</si>
  <si>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</si>
  <si>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</si>
  <si>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</si>
  <si>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</si>
  <si>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</si>
  <si>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</si>
  <si>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</si>
  <si>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</si>
  <si>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</si>
  <si>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</si>
  <si>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</si>
  <si>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</si>
  <si>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</si>
  <si>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</si>
  <si>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</si>
  <si>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</si>
  <si>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</si>
  <si>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</si>
  <si>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</si>
  <si>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</si>
  <si>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</si>
  <si>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</si>
  <si>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</si>
  <si>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</si>
  <si>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</si>
  <si>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</si>
  <si>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</si>
  <si>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</si>
  <si>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</si>
  <si>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</si>
  <si>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</si>
  <si>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</si>
  <si>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</si>
  <si>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</si>
  <si>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</si>
  <si>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</si>
  <si>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</si>
  <si>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</si>
  <si>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</si>
  <si>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</si>
  <si>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</si>
  <si>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</si>
  <si>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</si>
  <si>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</si>
  <si>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</si>
  <si>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</si>
  <si>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</si>
  <si>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</si>
  <si>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</si>
  <si>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</si>
  <si>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</si>
  <si>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</si>
  <si>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</si>
  <si>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</si>
  <si>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</si>
  <si>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</si>
  <si>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</si>
  <si>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</si>
  <si>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</si>
  <si>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</si>
  <si>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</si>
  <si>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</si>
  <si>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</si>
  <si>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</si>
  <si>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</si>
  <si>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</si>
  <si>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</si>
  <si>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</si>
  <si>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</si>
  <si>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</si>
  <si>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</si>
  <si>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</si>
  <si>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</si>
  <si>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</si>
  <si>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</si>
  <si>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</si>
  <si>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</si>
  <si>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</si>
  <si>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</si>
  <si>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</si>
  <si>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</si>
  <si>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</si>
  <si>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</si>
  <si>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</si>
  <si>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</si>
  <si>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</si>
  <si>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</si>
  <si>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</si>
  <si>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</si>
  <si>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</si>
  <si>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</si>
  <si>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</si>
  <si>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</si>
  <si>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</si>
  <si>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</si>
  <si>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</si>
  <si>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</si>
  <si>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</si>
  <si>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</si>
  <si>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</si>
  <si>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</si>
  <si>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</si>
  <si>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</si>
  <si>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</si>
  <si>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</si>
  <si>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</si>
  <si>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</si>
  <si>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</si>
  <si>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</si>
  <si>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</si>
  <si>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</si>
  <si>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</si>
  <si>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</si>
  <si>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</si>
  <si>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</si>
  <si>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</si>
  <si>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</si>
  <si>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</si>
  <si>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</si>
  <si>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</si>
  <si>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</si>
  <si>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</si>
  <si>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</si>
  <si>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</si>
  <si>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</si>
  <si>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</si>
  <si>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</si>
  <si>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</si>
  <si>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</si>
  <si>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</si>
  <si>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</si>
  <si>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</si>
  <si>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</si>
  <si>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</si>
  <si>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</si>
  <si>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</si>
  <si>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</si>
  <si>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</si>
  <si>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</si>
  <si>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</si>
  <si>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</si>
  <si>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</si>
  <si>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</si>
  <si>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</si>
  <si>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</si>
  <si>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</si>
  <si>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</si>
  <si>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</si>
  <si>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</si>
  <si>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</si>
  <si>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</si>
  <si>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</si>
  <si>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</si>
  <si>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</si>
  <si>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</si>
  <si>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</si>
  <si>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</si>
  <si>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</si>
  <si>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</si>
  <si>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</si>
  <si>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</si>
  <si>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</si>
  <si>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</si>
  <si>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</si>
  <si>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</si>
  <si>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</si>
  <si>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</si>
  <si>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</si>
  <si>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</si>
  <si>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</si>
  <si>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</si>
  <si>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</si>
  <si>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</si>
  <si>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</si>
  <si>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</si>
  <si>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</si>
  <si>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</si>
  <si>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</si>
  <si>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</si>
  <si>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</si>
  <si>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</si>
  <si>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</si>
  <si>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</si>
  <si>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</si>
  <si>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</si>
  <si>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</si>
  <si>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</si>
  <si>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</si>
  <si>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</si>
  <si>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</si>
  <si>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</si>
  <si>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</si>
  <si>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</si>
  <si>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</si>
  <si>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</si>
  <si>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</si>
  <si>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</si>
  <si>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</si>
  <si>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</si>
  <si>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</si>
  <si>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</si>
  <si>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</si>
  <si>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</si>
  <si>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</si>
  <si>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</si>
  <si>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</si>
  <si>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</si>
  <si>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</si>
  <si>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</si>
  <si>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</si>
  <si>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</si>
  <si>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</si>
  <si>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</si>
  <si>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</si>
  <si>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</si>
  <si>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</si>
  <si>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</si>
  <si>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</si>
  <si>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</si>
  <si>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</si>
  <si>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</si>
  <si>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</si>
  <si>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</si>
  <si>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</si>
  <si>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</si>
  <si>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</si>
  <si>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</si>
  <si>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</si>
  <si>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</si>
  <si>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</si>
  <si>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</si>
  <si>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</si>
  <si>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</si>
  <si>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</si>
  <si>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</si>
  <si>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</si>
  <si>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</si>
  <si>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</si>
  <si>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</si>
  <si>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</si>
  <si>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</si>
  <si>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</si>
  <si>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</si>
  <si>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</si>
  <si>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</si>
  <si>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</si>
  <si>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</si>
  <si>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</si>
  <si>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</si>
  <si>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</si>
  <si>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</si>
  <si>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</si>
  <si>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</si>
  <si>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</si>
  <si>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</si>
  <si>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</si>
  <si>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</si>
  <si>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</si>
  <si>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</si>
  <si>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</si>
  <si>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</si>
  <si>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</si>
  <si>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</si>
  <si>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</si>
  <si>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</si>
  <si>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</si>
  <si>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</si>
  <si>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</si>
  <si>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</si>
  <si>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</si>
  <si>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</si>
  <si>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</si>
  <si>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</si>
  <si>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</si>
  <si>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</si>
  <si>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</si>
  <si>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</si>
  <si>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</si>
  <si>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</si>
  <si>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</si>
  <si>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</si>
  <si>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</si>
  <si>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</si>
  <si>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</si>
  <si>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</si>
  <si>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</si>
  <si>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</si>
  <si>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</si>
  <si>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</si>
  <si>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</si>
  <si>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</si>
  <si>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</si>
  <si>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</si>
  <si>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</si>
  <si>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</si>
  <si>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</si>
  <si>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</si>
  <si>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</si>
  <si>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</si>
  <si>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</si>
  <si>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</si>
  <si>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</si>
  <si>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</si>
  <si>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</si>
  <si>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</si>
  <si>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</si>
  <si>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</si>
  <si>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</si>
  <si>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</si>
  <si>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</si>
  <si>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</si>
  <si>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</si>
  <si>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</si>
  <si>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</si>
  <si>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</si>
  <si>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</si>
  <si>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</si>
  <si>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</si>
  <si>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</si>
  <si>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</si>
  <si>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</si>
  <si>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</si>
  <si>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</si>
  <si>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</si>
  <si>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</si>
  <si>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</si>
  <si>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</si>
  <si>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</si>
  <si>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</si>
  <si>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</si>
  <si>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</si>
  <si>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</si>
  <si>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</si>
  <si>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</si>
  <si>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</si>
  <si>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</si>
  <si>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</si>
  <si>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</si>
  <si>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</si>
  <si>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</si>
  <si>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</si>
  <si>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</si>
  <si>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</si>
  <si>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</si>
  <si>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</si>
  <si>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</si>
  <si>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</si>
  <si>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</si>
  <si>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</si>
  <si>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</si>
  <si>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</si>
  <si>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</si>
  <si>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</si>
  <si>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</si>
  <si>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</si>
  <si>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</si>
  <si>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</si>
  <si>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</si>
  <si>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</si>
  <si>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</si>
  <si>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</si>
  <si>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</si>
  <si>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</si>
  <si>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</si>
  <si>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</si>
  <si>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</si>
  <si>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</si>
  <si>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</si>
  <si>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</si>
  <si>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</si>
  <si>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</si>
  <si>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</si>
  <si>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</si>
  <si>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</si>
  <si>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</si>
  <si>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</si>
  <si>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</si>
  <si>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</si>
  <si>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</si>
  <si>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</si>
  <si>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</si>
  <si>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</si>
  <si>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</si>
  <si>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</si>
  <si>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</si>
  <si>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</si>
  <si>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</si>
  <si>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</si>
  <si>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</si>
  <si>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</si>
  <si>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</si>
  <si>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</si>
  <si>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</si>
  <si>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</si>
  <si>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</si>
  <si>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</si>
  <si>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</si>
  <si>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</si>
  <si>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</si>
  <si>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</si>
  <si>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</si>
  <si>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</si>
  <si>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</si>
  <si>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</si>
  <si>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</si>
  <si>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</si>
  <si>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</si>
  <si>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</si>
  <si>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</si>
  <si>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</si>
  <si>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</si>
  <si>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</si>
  <si>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</si>
  <si>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</si>
  <si>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</si>
  <si>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</si>
  <si>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</si>
  <si>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</si>
  <si>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</si>
  <si>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</si>
  <si>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</si>
  <si>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</si>
  <si>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</si>
  <si>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</si>
  <si>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</si>
  <si>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</si>
  <si>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</si>
  <si>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</si>
  <si>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</si>
  <si>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</si>
  <si>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</si>
  <si>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</si>
  <si>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</si>
  <si>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</si>
  <si>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</si>
  <si>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</si>
  <si>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</si>
  <si>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</si>
  <si>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</si>
  <si>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</si>
  <si>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</si>
  <si>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</si>
  <si>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</si>
  <si>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</si>
  <si>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</si>
  <si>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</si>
  <si>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</si>
  <si>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</si>
  <si>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</si>
  <si>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</si>
  <si>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</si>
  <si>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</si>
  <si>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</si>
  <si>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</si>
  <si>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</si>
  <si>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</si>
  <si>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</si>
  <si>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</si>
  <si>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</si>
  <si>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</si>
  <si>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</si>
  <si>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</si>
  <si>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</si>
  <si>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</si>
  <si>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</si>
  <si>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</si>
  <si>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</si>
  <si>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</si>
  <si>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</si>
  <si>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</si>
  <si>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</si>
  <si>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</si>
  <si>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</si>
  <si>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</si>
  <si>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</si>
  <si>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</si>
  <si>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</si>
  <si>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</si>
  <si>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</si>
  <si>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</si>
  <si>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</si>
  <si>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</si>
  <si>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</si>
  <si>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</si>
  <si>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</si>
  <si>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</si>
  <si>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</si>
  <si>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</si>
  <si>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</si>
  <si>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</si>
  <si>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</si>
  <si>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</si>
  <si>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</si>
  <si>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</si>
  <si>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</si>
  <si>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</si>
  <si>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</si>
  <si>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</si>
  <si>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</si>
  <si>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</si>
  <si>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</si>
  <si>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</si>
  <si>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</si>
  <si>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</si>
  <si>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</si>
  <si>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</si>
  <si>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</si>
  <si>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</si>
  <si>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</si>
  <si>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</si>
  <si>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</si>
  <si>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</si>
  <si>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</si>
  <si>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</si>
  <si>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</si>
  <si>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</si>
  <si>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</si>
  <si>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</si>
  <si>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</si>
  <si>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</si>
  <si>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</si>
  <si>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</si>
  <si>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</si>
  <si>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</si>
  <si>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</si>
  <si>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</si>
  <si>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</si>
  <si>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</si>
  <si>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</si>
  <si>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</si>
  <si>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</si>
  <si>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</si>
  <si>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</si>
  <si>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</si>
  <si>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</si>
  <si>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</si>
  <si>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</si>
  <si>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</si>
  <si>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</si>
  <si>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</si>
  <si>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</si>
  <si>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</si>
  <si>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</si>
  <si>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</si>
  <si>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</si>
  <si>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</si>
  <si>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</si>
  <si>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</si>
  <si>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</si>
  <si>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</si>
  <si>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</si>
  <si>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</si>
  <si>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</si>
  <si>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</si>
  <si>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</si>
  <si>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</si>
  <si>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</si>
  <si>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</si>
  <si>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</si>
  <si>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</si>
  <si>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</si>
  <si>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</si>
  <si>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</si>
  <si>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</si>
  <si>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</si>
  <si>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</si>
  <si>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</si>
  <si>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</si>
  <si>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</si>
  <si>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</si>
  <si>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</si>
  <si>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</si>
  <si>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</si>
  <si>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</si>
  <si>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</si>
  <si>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</si>
  <si>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</si>
  <si>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</si>
  <si>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</si>
  <si>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</si>
  <si>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</si>
  <si>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</si>
  <si>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</si>
  <si>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</si>
  <si>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</si>
  <si>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</si>
  <si>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</si>
  <si>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</si>
  <si>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</si>
  <si>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</si>
  <si>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</si>
  <si>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</si>
  <si>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</si>
  <si>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</si>
  <si>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</si>
  <si>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</si>
  <si>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</si>
  <si>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</si>
  <si>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</si>
  <si>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</si>
  <si>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</si>
  <si>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</si>
  <si>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</si>
  <si>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</si>
  <si>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</si>
  <si>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</si>
  <si>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</si>
  <si>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</si>
  <si>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</si>
  <si>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</si>
  <si>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</si>
  <si>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</si>
  <si>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</si>
  <si>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</si>
  <si>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</si>
  <si>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</si>
  <si>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</si>
  <si>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</si>
  <si>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</si>
  <si>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</si>
  <si>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</si>
  <si>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</si>
  <si>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</si>
  <si>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</si>
  <si>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</si>
  <si>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</si>
  <si>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</si>
  <si>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</si>
  <si>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</si>
  <si>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</si>
  <si>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</si>
  <si>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</si>
  <si>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</si>
  <si>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</si>
  <si>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</si>
  <si>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</si>
  <si>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</si>
  <si>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</si>
  <si>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</si>
  <si>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</si>
  <si>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</si>
  <si>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</si>
  <si>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</si>
  <si>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</si>
  <si>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</si>
  <si>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</si>
  <si>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</si>
  <si>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</si>
  <si>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</si>
  <si>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</si>
  <si>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</si>
  <si>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</si>
  <si>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</si>
  <si>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</si>
  <si>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</si>
  <si>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</si>
  <si>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</si>
  <si>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</si>
  <si>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</si>
  <si>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</si>
  <si>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</si>
  <si>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</si>
  <si>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</si>
  <si>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</si>
  <si>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</si>
  <si>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</si>
  <si>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</si>
  <si>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</si>
  <si>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</si>
  <si>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</si>
  <si>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</si>
  <si>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</si>
  <si>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</si>
  <si>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</si>
  <si>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</si>
  <si>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</si>
  <si>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</si>
  <si>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</si>
  <si>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</si>
  <si>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</si>
  <si>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</si>
  <si>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</si>
  <si>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</si>
  <si>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</si>
  <si>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</si>
  <si>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</si>
  <si>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</si>
  <si>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</si>
  <si>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</si>
  <si>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</si>
  <si>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</si>
  <si>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</si>
  <si>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</si>
  <si>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</si>
  <si>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</si>
  <si>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</si>
  <si>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</si>
  <si>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</si>
  <si>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</si>
  <si>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</si>
  <si>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</si>
  <si>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</si>
  <si>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</si>
  <si>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</si>
  <si>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</si>
  <si>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</si>
  <si>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</si>
  <si>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</si>
  <si>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</si>
  <si>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</si>
  <si>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</si>
  <si>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</si>
  <si>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</si>
  <si>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</si>
  <si>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</si>
  <si>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</si>
  <si>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</si>
  <si>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</si>
  <si>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</si>
  <si>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</si>
  <si>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</si>
  <si>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</si>
  <si>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</si>
  <si>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</si>
  <si>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</si>
  <si>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</si>
  <si>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</si>
  <si>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</si>
  <si>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</si>
  <si>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</si>
  <si>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</si>
  <si>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</si>
  <si>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</si>
  <si>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</si>
  <si>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</si>
  <si>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</si>
  <si>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</si>
  <si>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</si>
  <si>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</si>
  <si>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</si>
  <si>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</si>
  <si>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</si>
  <si>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</si>
  <si>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</si>
  <si>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</si>
  <si>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</si>
  <si>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</si>
  <si>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</si>
  <si>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</si>
  <si>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</si>
  <si>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</si>
  <si>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</si>
  <si>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</si>
  <si>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</si>
  <si>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</si>
  <si>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</si>
  <si>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</si>
  <si>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</si>
  <si>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</si>
  <si>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</si>
  <si>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</si>
  <si>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</si>
  <si>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</si>
  <si>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</si>
  <si>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</si>
  <si>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</si>
  <si>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</si>
  <si>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</si>
  <si>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</si>
  <si>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</si>
  <si>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</si>
  <si>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</si>
  <si>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</si>
  <si>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</si>
  <si>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</si>
  <si>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</si>
  <si>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</si>
  <si>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</si>
  <si>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</si>
  <si>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</si>
  <si>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</si>
  <si>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</si>
  <si>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</si>
  <si>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</si>
  <si>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</si>
  <si>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</si>
  <si>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</si>
  <si>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</si>
  <si>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</si>
  <si>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</si>
  <si>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</si>
  <si>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</si>
  <si>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</si>
  <si>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</si>
  <si>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</si>
  <si>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</si>
  <si>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</si>
  <si>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</si>
  <si>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</si>
  <si>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</si>
  <si>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</si>
  <si>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</si>
  <si>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</si>
  <si>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</si>
  <si>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</si>
  <si>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</si>
  <si>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</si>
  <si>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</si>
  <si>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</si>
  <si>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</si>
  <si>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</si>
  <si>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</si>
  <si>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</si>
  <si>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</si>
  <si>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</si>
  <si>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</si>
  <si>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</si>
  <si>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</si>
  <si>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</si>
  <si>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</si>
  <si>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</si>
  <si>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</si>
  <si>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</si>
  <si>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</si>
  <si>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</si>
  <si>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</si>
  <si>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</si>
  <si>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</si>
  <si>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</si>
  <si>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</si>
  <si>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</si>
  <si>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</si>
  <si>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</si>
  <si>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</si>
  <si>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</si>
  <si>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</si>
  <si>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</si>
  <si>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</si>
  <si>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</si>
  <si>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</si>
  <si>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</si>
  <si>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</si>
  <si>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</si>
  <si>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</si>
  <si>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</si>
  <si>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</si>
  <si>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</si>
  <si>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</si>
  <si>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</si>
  <si>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</si>
  <si>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</si>
  <si>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</si>
  <si>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</si>
  <si>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</si>
  <si>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</si>
  <si>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</si>
  <si>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</si>
  <si>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</si>
  <si>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</si>
  <si>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</si>
  <si>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</si>
  <si>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</si>
  <si>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</si>
  <si>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</si>
  <si>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</si>
  <si>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</si>
  <si>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</si>
  <si>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</si>
  <si>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</si>
  <si>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</si>
  <si>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</si>
  <si>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</si>
  <si>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</si>
  <si>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</si>
  <si>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</si>
  <si>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</si>
  <si>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</si>
  <si>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</si>
  <si>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</si>
  <si>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</si>
  <si>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</si>
  <si>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</si>
  <si>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</si>
  <si>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</si>
  <si>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</si>
  <si>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</si>
  <si>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</si>
  <si>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</si>
  <si>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</si>
  <si>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</si>
  <si>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</si>
  <si>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</si>
  <si>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</si>
  <si>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</si>
  <si>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</si>
  <si>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</si>
  <si>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</si>
  <si>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</si>
  <si>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</si>
  <si>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</si>
  <si>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</si>
  <si>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</si>
  <si>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</si>
  <si>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</si>
  <si>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</si>
  <si>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</si>
  <si>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</si>
  <si>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</si>
  <si>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</si>
  <si>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</si>
  <si>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</si>
  <si>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</si>
  <si>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</si>
  <si>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</si>
  <si>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</si>
  <si>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</si>
  <si>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</si>
  <si>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</si>
  <si>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</si>
  <si>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</si>
  <si>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</si>
  <si>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</si>
  <si>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</si>
  <si>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</si>
  <si>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</si>
  <si>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</si>
  <si>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</si>
  <si>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</si>
  <si>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</si>
  <si>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</si>
  <si>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</si>
  <si>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</si>
  <si>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</si>
  <si>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</si>
  <si>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</si>
  <si>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</si>
  <si>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</si>
  <si>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</si>
  <si>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</si>
  <si>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</si>
  <si>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</si>
  <si>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</si>
  <si>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</si>
  <si>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</si>
  <si>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</si>
  <si>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</si>
  <si>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</si>
  <si>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</si>
  <si>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</si>
  <si>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</si>
  <si>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</si>
  <si>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</si>
  <si>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</si>
  <si>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</si>
  <si>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</si>
  <si>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</si>
  <si>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</si>
  <si>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</si>
  <si>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</si>
  <si>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</si>
  <si>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</si>
  <si>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</si>
  <si>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</si>
  <si>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</si>
  <si>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</si>
  <si>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</si>
  <si>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</si>
  <si>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</si>
  <si>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</si>
  <si>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</si>
  <si>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</si>
  <si>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</si>
  <si>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</si>
  <si>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</si>
  <si>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</si>
  <si>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</si>
  <si>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</si>
  <si>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</si>
  <si>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</si>
  <si>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</si>
  <si>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</si>
  <si>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</si>
  <si>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</si>
  <si>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</si>
  <si>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</si>
  <si>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</si>
  <si>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</si>
  <si>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</si>
  <si>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</si>
  <si>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</si>
  <si>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</si>
  <si>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</si>
  <si>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</si>
  <si>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</si>
  <si>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</si>
  <si>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</si>
  <si>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</si>
  <si>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</si>
  <si>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</si>
  <si>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</si>
  <si>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</si>
  <si>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</si>
  <si>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</si>
  <si>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</si>
  <si>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</si>
  <si>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</si>
  <si>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</si>
  <si>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</si>
  <si>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</si>
  <si>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</si>
  <si>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</si>
  <si>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</si>
  <si>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</si>
  <si>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</si>
  <si>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</si>
  <si>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</si>
  <si>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</si>
  <si>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</si>
  <si>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</si>
  <si>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</si>
  <si>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</si>
  <si>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</si>
  <si>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</si>
  <si>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</si>
  <si>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</si>
  <si>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</si>
  <si>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</si>
  <si>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</si>
  <si>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</si>
  <si>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</si>
  <si>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</si>
  <si>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</si>
  <si>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</si>
  <si>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</si>
  <si>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</si>
  <si>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</si>
  <si>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</si>
  <si>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</si>
  <si>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</si>
  <si>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</si>
  <si>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</si>
  <si>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</si>
  <si>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</si>
  <si>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</si>
  <si>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</si>
  <si>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</si>
  <si>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</si>
  <si>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</si>
  <si>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</si>
  <si>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</si>
  <si>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</si>
  <si>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</si>
  <si>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</si>
  <si>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</si>
  <si>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</si>
  <si>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</si>
  <si>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</si>
  <si>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</si>
  <si>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</si>
  <si>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</si>
  <si>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</si>
  <si>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</si>
  <si>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</si>
  <si>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</si>
  <si>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</si>
  <si>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</si>
  <si>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</si>
  <si>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</si>
  <si>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</si>
  <si>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</si>
  <si>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</si>
  <si>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</si>
  <si>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</si>
  <si>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</si>
  <si>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</si>
  <si>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</si>
  <si>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</si>
  <si>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</si>
  <si>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</si>
  <si>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</si>
  <si>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</si>
  <si>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</si>
  <si>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</si>
  <si>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</si>
  <si>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</si>
  <si>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</si>
  <si>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</si>
  <si>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</si>
  <si>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</si>
  <si>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</si>
  <si>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</si>
  <si>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</si>
  <si>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</si>
  <si>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</si>
  <si>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</si>
  <si>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</si>
  <si>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</si>
  <si>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</si>
  <si>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</si>
  <si>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</si>
  <si>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</si>
  <si>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</si>
  <si>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</si>
  <si>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</si>
  <si>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</si>
  <si>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</si>
  <si>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</si>
  <si>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</si>
  <si>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</si>
  <si>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</si>
  <si>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</si>
  <si>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</si>
  <si>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</si>
  <si>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</si>
  <si>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</si>
  <si>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</si>
  <si>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</si>
  <si>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</si>
  <si>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</si>
  <si>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</si>
  <si>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</si>
  <si>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</si>
  <si>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</si>
  <si>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</si>
  <si>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</si>
  <si>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</si>
  <si>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</si>
  <si>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</si>
  <si>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</si>
  <si>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</si>
  <si>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</si>
  <si>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</si>
  <si>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</si>
  <si>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</si>
  <si>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</si>
  <si>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</si>
  <si>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</si>
  <si>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</si>
  <si>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</si>
  <si>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</si>
  <si>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</si>
  <si>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</si>
  <si>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</si>
  <si>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</si>
  <si>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</si>
  <si>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</si>
  <si>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</si>
  <si>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</si>
  <si>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</si>
  <si>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</si>
  <si>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</si>
  <si>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</si>
  <si>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</si>
  <si>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</si>
  <si>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</si>
  <si>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</si>
  <si>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</si>
  <si>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</si>
  <si>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</si>
  <si>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</si>
  <si>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</si>
  <si>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</si>
  <si>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</si>
  <si>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</si>
  <si>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</si>
  <si>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</si>
  <si>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</si>
  <si>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</si>
  <si>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</si>
  <si>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</si>
  <si>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</si>
  <si>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</si>
  <si>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</si>
  <si>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</si>
  <si>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</si>
  <si>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</si>
  <si>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</si>
  <si>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</si>
  <si>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</si>
  <si>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</si>
  <si>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</si>
  <si>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</si>
  <si>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</si>
  <si>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</si>
  <si>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</si>
  <si>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</si>
  <si>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</si>
  <si>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</si>
  <si>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</si>
  <si>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</si>
  <si>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</si>
  <si>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</si>
  <si>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</si>
  <si>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</si>
  <si>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</si>
  <si>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</si>
  <si>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</si>
  <si>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</si>
  <si>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</si>
  <si>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</si>
  <si>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</si>
  <si>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</si>
  <si>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</si>
  <si>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</si>
  <si>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</si>
  <si>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</si>
  <si>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</si>
  <si>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</si>
  <si>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</si>
  <si>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</si>
  <si>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</si>
  <si>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</si>
  <si>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</si>
  <si>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</si>
  <si>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</si>
  <si>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</si>
  <si>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</si>
  <si>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</si>
  <si>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</si>
  <si>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</si>
  <si>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</si>
  <si>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</si>
  <si>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</si>
  <si>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</si>
  <si>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</si>
  <si>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</si>
  <si>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</si>
  <si>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</si>
  <si>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</si>
  <si>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</si>
  <si>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</si>
  <si>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</si>
  <si>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</si>
  <si>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</si>
  <si>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</si>
  <si>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</si>
  <si>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</si>
  <si>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</si>
  <si>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</si>
  <si>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</si>
  <si>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</si>
  <si>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</si>
  <si>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</si>
  <si>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</si>
  <si>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</si>
  <si>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</si>
  <si>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</si>
  <si>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</si>
  <si>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</si>
  <si>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</si>
  <si>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</si>
  <si>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</si>
  <si>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</si>
  <si>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</si>
  <si>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</si>
  <si>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</si>
  <si>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</si>
  <si>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</si>
  <si>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</si>
  <si>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</si>
  <si>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</si>
  <si>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</si>
  <si>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</si>
  <si>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</si>
  <si>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</si>
  <si>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</si>
  <si>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</si>
  <si>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</si>
  <si>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</si>
  <si>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</si>
  <si>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</si>
  <si>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</si>
  <si>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</si>
  <si>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</si>
  <si>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</si>
  <si>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</si>
  <si>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</si>
  <si>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</si>
  <si>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</si>
  <si>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</si>
  <si>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</si>
  <si>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</si>
  <si>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</si>
  <si>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</si>
  <si>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</si>
  <si>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</si>
  <si>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</si>
  <si>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</si>
  <si>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</si>
  <si>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</si>
  <si>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</si>
  <si>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</si>
  <si>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</si>
  <si>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</si>
  <si>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</si>
  <si>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</si>
  <si>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</si>
  <si>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</si>
  <si>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</si>
  <si>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</si>
  <si>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</si>
  <si>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</si>
  <si>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</si>
  <si>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</si>
  <si>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</si>
  <si>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</si>
  <si>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</si>
  <si>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</si>
  <si>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</si>
  <si>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</si>
  <si>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</si>
  <si>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</si>
  <si>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</si>
  <si>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</si>
  <si>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</si>
  <si>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</si>
  <si>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</si>
  <si>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</si>
  <si>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</si>
  <si>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</si>
  <si>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</si>
  <si>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</si>
  <si>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</si>
  <si>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</si>
  <si>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</si>
  <si>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</si>
  <si>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</si>
  <si>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</si>
  <si>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</si>
  <si>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</si>
  <si>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</si>
  <si>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</si>
  <si>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</si>
  <si>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</si>
  <si>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</si>
  <si>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</si>
  <si>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</si>
  <si>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</si>
  <si>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</si>
  <si>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</si>
  <si>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</si>
  <si>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</si>
  <si>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</si>
  <si>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</si>
  <si>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</si>
  <si>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</si>
  <si>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</si>
  <si>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</si>
  <si>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</si>
  <si>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</si>
  <si>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</si>
  <si>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</si>
  <si>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</si>
  <si>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</si>
  <si>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</si>
  <si>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</si>
  <si>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</si>
  <si>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</si>
  <si>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</si>
  <si>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</si>
  <si>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</si>
  <si>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</si>
  <si>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</si>
  <si>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</si>
  <si>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</si>
  <si>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</si>
  <si>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</si>
  <si>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</si>
  <si>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</si>
  <si>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</si>
  <si>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</si>
  <si>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</si>
  <si>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</si>
  <si>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</si>
  <si>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</si>
  <si>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</si>
  <si>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</si>
  <si>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</si>
  <si>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</si>
  <si>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</si>
  <si>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</si>
  <si>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</si>
  <si>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</si>
  <si>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</si>
  <si>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</si>
  <si>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</si>
  <si>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</si>
  <si>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</si>
  <si>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</si>
  <si>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</si>
  <si>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</si>
  <si>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</si>
  <si>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</si>
  <si>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</si>
  <si>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</si>
  <si>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</si>
  <si>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</si>
  <si>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</si>
  <si>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</si>
  <si>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</si>
  <si>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</si>
  <si>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</si>
  <si>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</si>
  <si>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</si>
  <si>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</si>
  <si>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</si>
  <si>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</si>
  <si>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</si>
  <si>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</si>
  <si>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</si>
  <si>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</si>
  <si>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</si>
  <si>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</si>
  <si>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</si>
  <si>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</si>
  <si>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</si>
  <si>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</si>
  <si>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</si>
  <si>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</si>
  <si>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</si>
  <si>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</si>
  <si>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</si>
  <si>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</si>
  <si>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</si>
  <si>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</si>
  <si>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</si>
  <si>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</si>
  <si>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</si>
  <si>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</si>
  <si>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</si>
  <si>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</si>
  <si>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</si>
  <si>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</si>
  <si>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</si>
  <si>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</si>
  <si>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</si>
  <si>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</si>
  <si>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</si>
  <si>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</si>
  <si>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</si>
  <si>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</si>
  <si>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</si>
  <si>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</si>
  <si>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</si>
  <si>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</si>
  <si>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</si>
  <si>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</si>
  <si>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</si>
  <si>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</si>
  <si>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</si>
  <si>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</si>
  <si>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</si>
  <si>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</si>
  <si>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</si>
  <si>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</si>
  <si>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</si>
  <si>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</si>
  <si>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</si>
  <si>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</si>
  <si>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</si>
  <si>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</si>
  <si>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</si>
  <si>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</si>
  <si>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</si>
  <si>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</si>
  <si>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</si>
  <si>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</si>
  <si>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</si>
  <si>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</si>
  <si>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</si>
  <si>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</si>
  <si>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</si>
  <si>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</si>
  <si>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</si>
  <si>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</si>
  <si>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</si>
  <si>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</si>
  <si>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</si>
  <si>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</si>
  <si>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</si>
  <si>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</si>
  <si>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</si>
  <si>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</si>
  <si>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</si>
  <si>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</si>
  <si>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</si>
  <si>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</si>
  <si>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</si>
  <si>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</si>
  <si>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</si>
  <si>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</si>
  <si>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</si>
  <si>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</si>
  <si>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</si>
  <si>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</si>
  <si>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</si>
  <si>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</si>
  <si>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</si>
  <si>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</si>
  <si>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</si>
  <si>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</si>
  <si>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</si>
  <si>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</si>
  <si>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</si>
  <si>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</si>
  <si>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</si>
  <si>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</si>
  <si>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</si>
  <si>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</si>
  <si>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</si>
  <si>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</si>
  <si>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</si>
  <si>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</si>
  <si>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</si>
  <si>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</si>
  <si>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</si>
  <si>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</si>
  <si>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</si>
  <si>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</si>
  <si>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</si>
  <si>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</si>
  <si>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</si>
  <si>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</si>
  <si>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</si>
  <si>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</si>
  <si>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</si>
  <si>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</si>
  <si>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</si>
  <si>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</si>
  <si>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</si>
  <si>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</si>
  <si>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</si>
  <si>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</si>
  <si>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</si>
  <si>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</si>
  <si>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</si>
  <si>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</si>
  <si>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</si>
  <si>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</si>
  <si>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</si>
  <si>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</si>
  <si>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</si>
  <si>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</si>
  <si>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</si>
  <si>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</si>
  <si>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</si>
  <si>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</si>
  <si>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</si>
  <si>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</si>
  <si>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</si>
  <si>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</si>
  <si>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</si>
  <si>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</si>
  <si>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</si>
  <si>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</si>
  <si>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</si>
  <si>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</si>
  <si>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</si>
  <si>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</si>
  <si>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</si>
  <si>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</si>
  <si>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</si>
  <si>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</si>
  <si>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</si>
  <si>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</si>
  <si>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</si>
  <si>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</si>
  <si>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</si>
  <si>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</si>
  <si>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</si>
  <si>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</si>
  <si>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</si>
  <si>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</si>
  <si>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</si>
  <si>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</si>
  <si>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</si>
  <si>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</si>
  <si>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</si>
  <si>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</si>
  <si>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</si>
  <si>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</si>
  <si>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</si>
  <si>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</si>
  <si>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</si>
  <si>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</si>
  <si>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</si>
  <si>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</si>
  <si>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</si>
  <si>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</si>
  <si>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</si>
  <si>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</si>
  <si>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</si>
  <si>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</si>
  <si>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</si>
  <si>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</si>
  <si>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</si>
  <si>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</si>
  <si>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</si>
  <si>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</si>
  <si>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</si>
  <si>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</si>
  <si>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</si>
  <si>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</si>
  <si>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</si>
  <si>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</si>
  <si>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</si>
  <si>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</si>
  <si>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</si>
  <si>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</si>
  <si>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</si>
  <si>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</si>
  <si>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</si>
  <si>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</si>
  <si>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</si>
  <si>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</si>
  <si>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</si>
  <si>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</si>
  <si>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</si>
  <si>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</si>
  <si>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</si>
  <si>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</si>
  <si>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</si>
  <si>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</si>
  <si>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</si>
  <si>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</si>
  <si>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</si>
  <si>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</si>
  <si>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</si>
  <si>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</si>
  <si>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</si>
  <si>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</si>
  <si>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</si>
  <si>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</si>
  <si>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</si>
  <si>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</si>
  <si>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</si>
  <si>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</si>
  <si>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</si>
  <si>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</si>
  <si>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</si>
  <si>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</si>
  <si>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</si>
  <si>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</si>
  <si>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</si>
  <si>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</si>
  <si>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</si>
  <si>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</si>
  <si>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</si>
  <si>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</si>
  <si>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</si>
  <si>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</si>
  <si>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</si>
  <si>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</si>
  <si>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</si>
  <si>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</si>
  <si>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</si>
  <si>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</si>
  <si>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</si>
  <si>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</si>
  <si>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</si>
  <si>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</si>
  <si>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</si>
  <si>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</si>
  <si>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</si>
  <si>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</si>
  <si>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</si>
  <si>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</si>
  <si>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</si>
  <si>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</si>
  <si>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</si>
  <si>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</si>
  <si>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</si>
  <si>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</si>
  <si>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</si>
  <si>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</si>
  <si>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</si>
  <si>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</si>
  <si>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</si>
  <si>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</si>
  <si>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</si>
  <si>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</si>
  <si>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</si>
  <si>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</si>
  <si>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</si>
  <si>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</si>
  <si>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</si>
  <si>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</si>
  <si>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</si>
  <si>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</si>
  <si>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</si>
  <si>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</si>
  <si>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</si>
  <si>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</si>
  <si>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</si>
  <si>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</si>
  <si>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</si>
  <si>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</si>
  <si>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</si>
  <si>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</si>
  <si>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</si>
  <si>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</si>
  <si>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</si>
  <si>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</si>
  <si>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</si>
  <si>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</si>
  <si>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</si>
  <si>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</si>
  <si>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</si>
  <si>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</si>
  <si>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</si>
  <si>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</si>
  <si>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</si>
  <si>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</si>
  <si>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</si>
  <si>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</si>
  <si>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</si>
  <si>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</si>
  <si>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</si>
  <si>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</si>
  <si>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</si>
  <si>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</si>
  <si>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</si>
  <si>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</si>
  <si>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</si>
  <si>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</si>
  <si>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</si>
  <si>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</si>
  <si>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</si>
  <si>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</si>
  <si>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</si>
  <si>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</si>
  <si>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</si>
  <si>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</si>
  <si>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</si>
  <si>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</si>
  <si>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</si>
  <si>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</si>
  <si>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</si>
  <si>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</si>
  <si>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</si>
  <si>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</si>
  <si>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</si>
  <si>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</si>
  <si>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</si>
  <si>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</si>
  <si>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</si>
  <si>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</si>
  <si>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</si>
  <si>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</si>
  <si>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</si>
  <si>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</si>
  <si>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</si>
  <si>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</si>
  <si>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</si>
  <si>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</si>
  <si>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</si>
  <si>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</si>
  <si>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</si>
  <si>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</si>
  <si>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</si>
  <si>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</si>
  <si>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</si>
  <si>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</si>
  <si>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</si>
  <si>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</si>
  <si>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</si>
  <si>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</si>
  <si>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</si>
  <si>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</si>
  <si>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</si>
  <si>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</si>
  <si>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</si>
  <si>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</si>
  <si>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</si>
  <si>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</si>
  <si>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</si>
  <si>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</si>
  <si>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</si>
  <si>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</si>
  <si>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</si>
  <si>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</si>
  <si>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</si>
  <si>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</si>
  <si>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</si>
  <si>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</si>
  <si>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</si>
  <si>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</si>
  <si>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</si>
  <si>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</si>
  <si>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</si>
  <si>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</si>
  <si>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</si>
  <si>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</si>
  <si>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</si>
  <si>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</si>
  <si>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</si>
  <si>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</si>
  <si>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</si>
  <si>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</si>
  <si>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</si>
  <si>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</si>
  <si>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</si>
  <si>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</si>
  <si>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</si>
  <si>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</si>
  <si>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</si>
  <si>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</si>
  <si>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</si>
  <si>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</si>
  <si>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</si>
  <si>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</si>
  <si>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</si>
  <si>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</si>
  <si>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</si>
  <si>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</si>
  <si>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</si>
  <si>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</si>
  <si>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</si>
  <si>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</si>
  <si>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</si>
  <si>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</si>
  <si>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</si>
  <si>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</si>
  <si>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</si>
  <si>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</si>
  <si>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</si>
  <si>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</si>
  <si>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</si>
  <si>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</si>
  <si>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</si>
  <si>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</si>
  <si>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</si>
  <si>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</si>
  <si>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</si>
  <si>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</si>
  <si>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</si>
  <si>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</si>
  <si>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</si>
  <si>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</si>
  <si>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</si>
  <si>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</si>
  <si>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</si>
  <si>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</si>
  <si>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</si>
  <si>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</si>
  <si>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</si>
  <si>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</si>
  <si>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</si>
  <si>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</si>
  <si>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</si>
  <si>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</si>
  <si>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</si>
  <si>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</si>
  <si>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</si>
  <si>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</si>
  <si>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</si>
  <si>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</si>
  <si>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</si>
  <si>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</si>
  <si>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</si>
  <si>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</si>
  <si>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</si>
  <si>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</si>
  <si>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</si>
  <si>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</si>
  <si>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</si>
  <si>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</si>
  <si>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</si>
  <si>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</si>
  <si>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</si>
  <si>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</si>
  <si>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</si>
  <si>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</si>
  <si>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</si>
  <si>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</si>
  <si>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</si>
  <si>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</si>
  <si>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</si>
  <si>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</si>
  <si>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</si>
  <si>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</si>
  <si>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</si>
  <si>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</si>
  <si>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</si>
  <si>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</si>
  <si>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</si>
  <si>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</si>
  <si>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</si>
  <si>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</si>
  <si>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</si>
  <si>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</si>
  <si>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</si>
  <si>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</si>
  <si>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</si>
  <si>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</si>
  <si>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</si>
  <si>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</si>
  <si>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</si>
  <si>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</si>
  <si>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</si>
  <si>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</si>
  <si>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</si>
  <si>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</si>
  <si>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</si>
  <si>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</si>
  <si>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</si>
  <si>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</si>
  <si>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</si>
  <si>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</si>
  <si>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</si>
  <si>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</si>
  <si>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</si>
  <si>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</si>
  <si>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</si>
  <si>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</si>
  <si>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</si>
  <si>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</si>
  <si>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</si>
  <si>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</si>
  <si>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</si>
  <si>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</si>
  <si>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</si>
  <si>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</si>
  <si>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</si>
  <si>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</si>
  <si>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</si>
  <si>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</si>
  <si>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</si>
  <si>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</si>
  <si>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</si>
  <si>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</si>
  <si>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</si>
  <si>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</si>
  <si>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</si>
  <si>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</si>
  <si>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</si>
  <si>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</si>
  <si>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</si>
  <si>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</si>
  <si>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</si>
  <si>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</si>
  <si>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</si>
  <si>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</si>
  <si>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</si>
  <si>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</si>
  <si>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</si>
  <si>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</si>
  <si>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</si>
  <si>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</si>
  <si>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</si>
  <si>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</si>
  <si>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</si>
  <si>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</si>
  <si>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</si>
  <si>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</si>
  <si>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</si>
  <si>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</si>
  <si>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</si>
  <si>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</si>
  <si>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</si>
  <si>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</si>
  <si>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</si>
  <si>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</si>
  <si>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</si>
  <si>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</si>
  <si>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</si>
  <si>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</si>
  <si>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</si>
  <si>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</si>
  <si>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</si>
  <si>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</si>
  <si>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</si>
  <si>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</si>
  <si>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</si>
  <si>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</si>
  <si>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</si>
  <si>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</si>
  <si>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</si>
  <si>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</si>
  <si>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</si>
  <si>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</si>
  <si>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</si>
  <si>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</si>
  <si>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</si>
  <si>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</si>
  <si>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</si>
  <si>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</si>
  <si>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</si>
  <si>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</si>
  <si>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</si>
  <si>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</si>
  <si>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</si>
  <si>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</si>
  <si>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</si>
  <si>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</si>
  <si>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</si>
  <si>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</si>
  <si>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</si>
  <si>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</si>
  <si>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</si>
  <si>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</si>
  <si>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</si>
  <si>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</si>
  <si>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</si>
  <si>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</si>
  <si>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</si>
  <si>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</si>
  <si>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</si>
  <si>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</si>
  <si>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</si>
  <si>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</si>
  <si>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</si>
  <si>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</si>
  <si>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</si>
  <si>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</si>
  <si>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</si>
  <si>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</si>
  <si>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</si>
  <si>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</si>
  <si>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</si>
  <si>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</si>
  <si>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</si>
  <si>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</si>
  <si>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</si>
  <si>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</si>
  <si>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</si>
  <si>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</si>
  <si>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</si>
  <si>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</si>
  <si>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</si>
  <si>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</si>
  <si>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</si>
  <si>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</si>
  <si>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</si>
  <si>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</si>
  <si>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</si>
  <si>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</si>
  <si>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</si>
  <si>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</si>
  <si>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</si>
  <si>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</si>
  <si>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</si>
  <si>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</si>
  <si>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</si>
  <si>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</si>
  <si>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</si>
  <si>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</si>
  <si>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</si>
  <si>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</si>
  <si>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</si>
  <si>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</si>
  <si>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</si>
  <si>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</si>
  <si>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</si>
  <si>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</si>
  <si>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</si>
  <si>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</si>
  <si>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</si>
  <si>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</si>
  <si>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</si>
  <si>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</si>
  <si>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</si>
  <si>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</si>
  <si>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</si>
  <si>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</si>
  <si>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</si>
  <si>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</si>
  <si>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</si>
  <si>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</si>
  <si>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</si>
  <si>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</si>
  <si>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</si>
  <si>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</si>
  <si>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</si>
  <si>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</si>
  <si>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</si>
  <si>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</si>
  <si>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</si>
  <si>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</si>
  <si>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</si>
  <si>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</si>
  <si>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</si>
  <si>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</si>
  <si>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</si>
  <si>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</si>
  <si>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</si>
  <si>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</si>
  <si>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</si>
  <si>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</si>
  <si>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</si>
  <si>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</si>
  <si>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</si>
  <si>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</si>
  <si>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</si>
  <si>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</si>
  <si>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</si>
  <si>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</si>
  <si>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</si>
  <si>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</si>
  <si>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</si>
  <si>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</si>
  <si>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</si>
  <si>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</si>
  <si>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</si>
  <si>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</si>
  <si>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</si>
  <si>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</si>
  <si>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</si>
  <si>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</si>
  <si>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</si>
  <si>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</si>
  <si>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</si>
  <si>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</si>
  <si>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</si>
  <si>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</si>
  <si>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</si>
  <si>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</si>
  <si>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</si>
  <si>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</si>
  <si>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</si>
  <si>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</si>
  <si>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</si>
  <si>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</si>
  <si>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</si>
  <si>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</si>
  <si>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</si>
  <si>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</si>
  <si>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</si>
  <si>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</si>
  <si>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</si>
  <si>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</si>
  <si>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</si>
  <si>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</si>
  <si>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</si>
  <si>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</si>
  <si>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</si>
  <si>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</si>
  <si>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</si>
  <si>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</si>
  <si>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</si>
  <si>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</si>
  <si>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</si>
  <si>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</si>
  <si>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</si>
  <si>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</si>
  <si>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</si>
  <si>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</si>
  <si>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</si>
  <si>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</si>
  <si>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</si>
  <si>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</si>
  <si>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</si>
  <si>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</si>
  <si>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</si>
  <si>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</si>
  <si>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</si>
  <si>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</si>
  <si>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</si>
  <si>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</si>
  <si>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</si>
  <si>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</si>
  <si>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</si>
  <si>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</si>
  <si>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</si>
  <si>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</si>
  <si>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</si>
  <si>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</si>
  <si>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</si>
  <si>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</si>
  <si>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</si>
  <si>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</si>
  <si>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</si>
  <si>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</si>
  <si>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</si>
  <si>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</si>
  <si>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</si>
  <si>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</si>
  <si>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</si>
  <si>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</si>
  <si>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</si>
  <si>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</si>
  <si>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</si>
  <si>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</si>
  <si>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</si>
  <si>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</si>
  <si>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</si>
  <si>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</si>
  <si>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</si>
  <si>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</si>
  <si>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</si>
  <si>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</si>
  <si>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</si>
  <si>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</si>
  <si>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</si>
  <si>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</si>
  <si>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</si>
  <si>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</si>
  <si>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</si>
  <si>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</si>
  <si>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</si>
  <si>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</si>
  <si>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</si>
  <si>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</si>
  <si>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</si>
  <si>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</si>
  <si>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</si>
  <si>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</si>
  <si>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</si>
  <si>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</si>
  <si>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</si>
  <si>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</si>
  <si>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</si>
  <si>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</si>
  <si>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</si>
  <si>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</si>
  <si>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</si>
  <si>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</si>
  <si>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</si>
  <si>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</si>
  <si>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</si>
  <si>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</si>
  <si>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</si>
  <si>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</si>
  <si>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</si>
  <si>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</si>
  <si>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</si>
  <si>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</si>
  <si>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</si>
  <si>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</si>
  <si>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</si>
  <si>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</si>
  <si>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</si>
  <si>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</si>
  <si>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</si>
  <si>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</si>
  <si>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</si>
  <si>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</si>
  <si>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</si>
  <si>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</si>
  <si>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</si>
  <si>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</si>
  <si>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</si>
  <si>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</si>
  <si>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</si>
  <si>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</si>
  <si>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</si>
  <si>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</si>
  <si>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</si>
  <si>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</si>
  <si>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</si>
  <si>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</si>
  <si>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</si>
  <si>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</si>
  <si>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</si>
  <si>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</si>
  <si>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</si>
  <si>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</si>
  <si>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</si>
  <si>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</si>
  <si>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</si>
  <si>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</si>
  <si>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</si>
  <si>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</si>
  <si>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</si>
  <si>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</si>
  <si>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</si>
  <si>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</si>
  <si>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</si>
  <si>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</si>
  <si>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</si>
  <si>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</si>
  <si>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</si>
  <si>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</si>
  <si>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</si>
  <si>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</si>
  <si>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</si>
  <si>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</si>
  <si>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</si>
  <si>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</si>
  <si>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</si>
  <si>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</si>
  <si>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</si>
  <si>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</si>
  <si>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</si>
  <si>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</si>
  <si>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</si>
  <si>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</si>
  <si>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</si>
  <si>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</si>
  <si>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</si>
  <si>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</si>
  <si>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</si>
  <si>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</si>
  <si>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</si>
  <si>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</si>
  <si>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</si>
  <si>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</si>
  <si>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</si>
  <si>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</si>
  <si>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</si>
  <si>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</si>
  <si>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</si>
  <si>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</si>
  <si>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</si>
  <si>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</si>
  <si>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</si>
  <si>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</si>
  <si>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</si>
  <si>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</si>
  <si>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</si>
  <si>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</si>
  <si>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</si>
  <si>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</si>
  <si>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</si>
  <si>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</si>
  <si>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</si>
  <si>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</si>
  <si>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</si>
  <si>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</si>
  <si>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</si>
  <si>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</si>
  <si>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</si>
  <si>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</si>
  <si>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</si>
  <si>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</si>
  <si>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</si>
  <si>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</si>
  <si>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</si>
  <si>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</si>
  <si>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</si>
  <si>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</si>
  <si>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</si>
  <si>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</si>
  <si>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</si>
  <si>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</si>
  <si>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</si>
  <si>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</si>
  <si>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</si>
  <si>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</si>
  <si>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</si>
  <si>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</si>
  <si>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</si>
  <si>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</si>
  <si>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</si>
  <si>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</si>
  <si>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</si>
  <si>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</si>
  <si>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</si>
  <si>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</si>
  <si>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</si>
  <si>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</si>
  <si>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</si>
  <si>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</si>
  <si>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</si>
  <si>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</si>
  <si>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</si>
  <si>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</si>
  <si>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</si>
  <si>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</si>
  <si>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</si>
  <si>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</si>
  <si>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</si>
  <si>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</si>
  <si>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</si>
  <si>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</si>
  <si>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</si>
  <si>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</si>
  <si>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</si>
  <si>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</si>
  <si>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</si>
  <si>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</si>
  <si>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</si>
  <si>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</si>
  <si>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</si>
  <si>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</si>
  <si>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</si>
  <si>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</si>
  <si>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</si>
  <si>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</si>
  <si>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</si>
  <si>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</si>
  <si>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</si>
  <si>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</si>
  <si>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</si>
  <si>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</si>
  <si>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</si>
  <si>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</si>
  <si>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</si>
  <si>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</si>
  <si>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</si>
  <si>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</si>
  <si>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</si>
  <si>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</si>
  <si>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</si>
  <si>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</si>
  <si>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</si>
  <si>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</si>
  <si>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</si>
  <si>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</si>
  <si>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</si>
  <si>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</si>
  <si>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</si>
  <si>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</si>
  <si>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</si>
  <si>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</si>
  <si>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</si>
  <si>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</si>
  <si>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</si>
  <si>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</si>
  <si>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</si>
  <si>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</si>
  <si>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</si>
  <si>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</si>
  <si>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</si>
  <si>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</si>
  <si>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</si>
  <si>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</si>
  <si>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</si>
  <si>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</si>
  <si>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</si>
  <si>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</si>
  <si>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</si>
  <si>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</si>
  <si>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</si>
  <si>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</si>
  <si>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</si>
  <si>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</si>
  <si>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</si>
  <si>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</si>
  <si>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</si>
  <si>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</si>
  <si>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</si>
  <si>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</si>
  <si>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</si>
  <si>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</si>
  <si>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</si>
  <si>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</si>
  <si>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</si>
  <si>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</si>
  <si>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</si>
  <si>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</si>
  <si>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</si>
  <si>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</si>
  <si>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</si>
  <si>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</si>
  <si>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</si>
  <si>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</si>
  <si>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</si>
  <si>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</si>
  <si>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</si>
  <si>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</si>
  <si>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</si>
  <si>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</si>
  <si>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</si>
  <si>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</si>
  <si>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</si>
  <si>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</si>
  <si>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</si>
  <si>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</si>
  <si>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</si>
  <si>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</si>
  <si>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</si>
  <si>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</si>
  <si>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</si>
  <si>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</si>
  <si>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</si>
  <si>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</si>
  <si>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</si>
  <si>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</si>
  <si>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</si>
  <si>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</si>
  <si>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</si>
  <si>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</si>
  <si>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</si>
  <si>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</si>
  <si>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</si>
  <si>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</si>
  <si>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</si>
  <si>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</si>
  <si>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</si>
  <si>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</si>
  <si>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</si>
  <si>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</si>
  <si>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</si>
  <si>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</si>
  <si>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</si>
  <si>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</si>
  <si>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</si>
  <si>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</si>
  <si>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</si>
  <si>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</si>
  <si>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</si>
  <si>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</si>
  <si>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</si>
  <si>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</si>
  <si>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</si>
  <si>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</si>
  <si>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</si>
  <si>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</si>
  <si>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</si>
  <si>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</si>
  <si>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</si>
  <si>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</si>
  <si>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</si>
  <si>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</si>
  <si>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</si>
  <si>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</si>
  <si>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</si>
  <si>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</si>
  <si>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</si>
  <si>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</si>
  <si>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</si>
  <si>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</si>
  <si>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</si>
  <si>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</si>
  <si>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</si>
  <si>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</si>
  <si>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</si>
  <si>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</si>
  <si>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</si>
  <si>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</si>
  <si>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</si>
  <si>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</si>
  <si>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</si>
  <si>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</si>
  <si>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</si>
  <si>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</si>
  <si>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</si>
  <si>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</si>
  <si>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</si>
  <si>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</si>
  <si>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</si>
  <si>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</si>
  <si>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</si>
  <si>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</si>
  <si>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</si>
  <si>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</si>
  <si>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</si>
  <si>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</si>
  <si>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</si>
  <si>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</si>
  <si>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</si>
  <si>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</si>
  <si>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</si>
  <si>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</si>
  <si>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</si>
  <si>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</si>
  <si>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</si>
  <si>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</si>
  <si>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</si>
  <si>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</si>
  <si>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</si>
  <si>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</si>
  <si>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</si>
  <si>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</si>
  <si>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</si>
  <si>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</si>
  <si>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</si>
  <si>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</si>
  <si>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</si>
  <si>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</si>
  <si>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</si>
  <si>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</si>
  <si>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</si>
  <si>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</si>
  <si>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</si>
  <si>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</si>
  <si>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</si>
  <si>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</si>
  <si>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</si>
  <si>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</si>
  <si>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</si>
  <si>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</si>
  <si>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</si>
  <si>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</si>
  <si>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</si>
  <si>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</si>
  <si>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</si>
  <si>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</si>
  <si>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</si>
  <si>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</si>
  <si>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</si>
  <si>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</si>
  <si>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</si>
  <si>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</si>
  <si>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</si>
  <si>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</si>
  <si>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</si>
  <si>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</si>
  <si>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</si>
  <si>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</si>
  <si>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</si>
  <si>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</si>
  <si>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</si>
  <si>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</si>
  <si>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</si>
  <si>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</si>
  <si>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</si>
  <si>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</si>
  <si>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</si>
  <si>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</si>
  <si>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</si>
  <si>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</si>
  <si>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</si>
  <si>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</si>
  <si>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</si>
  <si>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</si>
  <si>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</si>
  <si>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</si>
  <si>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</si>
  <si>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</si>
  <si>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</si>
  <si>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</si>
  <si>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</si>
  <si>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</si>
  <si>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</si>
  <si>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</si>
  <si>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</si>
  <si>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</si>
  <si>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</si>
  <si>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</si>
  <si>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</si>
  <si>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</si>
  <si>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</si>
  <si>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</si>
  <si>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</si>
  <si>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</si>
  <si>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</si>
  <si>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</si>
  <si>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</si>
  <si>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</si>
  <si>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</si>
  <si>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</si>
  <si>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</si>
  <si>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</si>
  <si>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</si>
  <si>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</si>
  <si>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</si>
  <si>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</si>
  <si>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</si>
  <si>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</si>
  <si>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</si>
  <si>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</si>
  <si>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</si>
  <si>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</si>
  <si>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</si>
  <si>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</si>
  <si>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</si>
  <si>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</si>
  <si>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</si>
  <si>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</si>
  <si>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</si>
  <si>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</si>
  <si>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</si>
  <si>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</si>
  <si>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</si>
  <si>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</si>
  <si>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</si>
  <si>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</si>
  <si>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</si>
  <si>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</si>
  <si>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</si>
  <si>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</si>
  <si>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</si>
  <si>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</si>
  <si>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</si>
  <si>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</si>
  <si>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</si>
  <si>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</si>
  <si>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</si>
  <si>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</si>
  <si>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</si>
  <si>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</si>
  <si>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</si>
  <si>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</si>
  <si>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</si>
  <si>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</si>
  <si>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</si>
  <si>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</si>
  <si>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</si>
  <si>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</si>
  <si>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</si>
  <si>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</si>
  <si>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</si>
  <si>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</si>
  <si>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</si>
  <si>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</si>
  <si>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</si>
  <si>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</si>
  <si>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</si>
  <si>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</si>
  <si>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</si>
  <si>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</si>
  <si>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</si>
  <si>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</si>
  <si>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</si>
  <si>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</si>
  <si>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</si>
  <si>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</si>
  <si>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</si>
  <si>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</si>
  <si>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</si>
  <si>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</si>
  <si>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</si>
  <si>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</si>
  <si>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</si>
  <si>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</si>
  <si>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</si>
  <si>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</si>
  <si>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</si>
  <si>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</si>
  <si>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</si>
  <si>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</si>
  <si>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</si>
  <si>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</si>
  <si>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</si>
  <si>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</si>
  <si>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</si>
  <si>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</si>
  <si>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</si>
  <si>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</si>
  <si>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</si>
  <si>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</si>
  <si>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</si>
  <si>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</si>
  <si>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</si>
  <si>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</si>
  <si>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</si>
  <si>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</si>
  <si>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</si>
  <si>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</si>
  <si>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</si>
  <si>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</si>
  <si>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</si>
  <si>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</si>
  <si>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</si>
  <si>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</si>
  <si>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</si>
  <si>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</si>
  <si>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</si>
  <si>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</si>
  <si>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</si>
  <si>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</si>
  <si>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</si>
  <si>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</si>
  <si>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</si>
  <si>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</si>
  <si>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</si>
  <si>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</si>
  <si>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</si>
  <si>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</si>
  <si>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</si>
  <si>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</si>
  <si>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</si>
  <si>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</si>
  <si>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</si>
  <si>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</si>
  <si>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</si>
  <si>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</si>
  <si>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</si>
  <si>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</si>
  <si>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</si>
  <si>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</si>
  <si>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</si>
  <si>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</si>
  <si>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</si>
  <si>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</si>
  <si>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</si>
  <si>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</si>
  <si>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</si>
  <si>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</si>
  <si>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</si>
  <si>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</si>
  <si>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</si>
  <si>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</si>
  <si>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</si>
  <si>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</si>
  <si>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</si>
  <si>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</si>
  <si>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</si>
  <si>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</si>
  <si>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</si>
  <si>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</si>
  <si>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</si>
  <si>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</si>
  <si>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</si>
  <si>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</si>
  <si>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</si>
  <si>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</si>
  <si>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</si>
  <si>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</si>
  <si>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</si>
  <si>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</si>
  <si>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</si>
  <si>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</si>
  <si>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</si>
  <si>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</si>
  <si>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</si>
  <si>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</si>
  <si>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</si>
  <si>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</si>
  <si>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</si>
  <si>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</si>
  <si>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</si>
  <si>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</si>
  <si>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</si>
  <si>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</si>
  <si>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</si>
  <si>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</si>
  <si>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</si>
  <si>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</si>
  <si>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</si>
  <si>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</si>
  <si>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</si>
  <si>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</si>
  <si>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</si>
  <si>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</si>
  <si>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</si>
  <si>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</si>
  <si>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</si>
  <si>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</si>
  <si>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</si>
  <si>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</si>
  <si>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</si>
  <si>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</si>
  <si>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</si>
  <si>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</si>
  <si>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</si>
  <si>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</si>
  <si>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</si>
  <si>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</si>
  <si>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</si>
  <si>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</si>
  <si>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</si>
  <si>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</si>
  <si>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</si>
  <si>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</si>
  <si>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</si>
  <si>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</si>
  <si>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</si>
  <si>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</si>
  <si>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</si>
  <si>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</si>
  <si>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</si>
  <si>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</si>
  <si>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</si>
  <si>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</si>
  <si>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</si>
  <si>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</si>
  <si>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</si>
  <si>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</si>
  <si>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</si>
  <si>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</si>
  <si>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</si>
  <si>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</si>
  <si>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</si>
  <si>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</si>
  <si>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</si>
  <si>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</si>
  <si>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</si>
  <si>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</si>
  <si>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</si>
  <si>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</si>
  <si>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</si>
  <si>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</si>
  <si>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</si>
  <si>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</si>
  <si>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</si>
  <si>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</si>
  <si>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</si>
  <si>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</si>
  <si>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</si>
  <si>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</si>
  <si>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</si>
  <si>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</si>
  <si>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</si>
  <si>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</si>
  <si>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</si>
  <si>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</si>
  <si>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</si>
  <si>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</si>
  <si>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</si>
  <si>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</si>
  <si>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</si>
  <si>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</si>
  <si>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</si>
  <si>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</si>
  <si>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</si>
  <si>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</si>
  <si>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</si>
  <si>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</si>
  <si>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</si>
  <si>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</si>
  <si>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</si>
  <si>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</si>
  <si>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</si>
  <si>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</si>
  <si>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</si>
  <si>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</si>
  <si>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</si>
  <si>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</si>
  <si>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</si>
  <si>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</si>
  <si>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</si>
  <si>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</si>
  <si>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</si>
  <si>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</si>
  <si>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</si>
  <si>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</si>
  <si>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</si>
  <si>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</si>
  <si>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</si>
  <si>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</si>
  <si>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</si>
  <si>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</si>
  <si>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</si>
  <si>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</si>
  <si>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</si>
  <si>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</si>
  <si>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</si>
  <si>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</si>
  <si>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</si>
  <si>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</si>
  <si>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</si>
  <si>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</si>
  <si>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</si>
  <si>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</si>
  <si>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</si>
  <si>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</si>
  <si>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</si>
  <si>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</si>
  <si>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</si>
  <si>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</si>
  <si>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</si>
  <si>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</si>
  <si>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</si>
  <si>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</si>
  <si>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</si>
  <si>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</si>
  <si>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</si>
  <si>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</si>
  <si>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</si>
  <si>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</si>
  <si>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</si>
  <si>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</si>
  <si>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</si>
  <si>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</si>
  <si>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</si>
  <si>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</si>
  <si>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</si>
  <si>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</si>
  <si>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</si>
  <si>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</si>
  <si>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</si>
  <si>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</si>
  <si>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</si>
  <si>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</si>
  <si>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</si>
  <si>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</si>
  <si>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</si>
  <si>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</si>
  <si>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</si>
  <si>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</si>
  <si>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</si>
  <si>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</si>
  <si>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</si>
  <si>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</si>
  <si>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</si>
  <si>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</si>
  <si>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</si>
  <si>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</si>
  <si>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</si>
  <si>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</si>
  <si>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</si>
  <si>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</si>
  <si>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</si>
  <si>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</si>
  <si>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</si>
  <si>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</si>
  <si>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</si>
  <si>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</si>
  <si>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</si>
  <si>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</si>
  <si>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</si>
  <si>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</si>
  <si>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</si>
  <si>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</si>
  <si>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</si>
  <si>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</si>
  <si>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</si>
  <si>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</si>
  <si>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</si>
  <si>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</si>
  <si>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</si>
  <si>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</si>
  <si>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</si>
  <si>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</si>
  <si>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</si>
  <si>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</si>
  <si>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</si>
  <si>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</si>
  <si>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</si>
  <si>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</si>
  <si>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</si>
  <si>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</si>
  <si>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</si>
  <si>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</si>
  <si>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</si>
  <si>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</si>
  <si>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</si>
  <si>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</si>
  <si>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</si>
  <si>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</si>
  <si>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</si>
  <si>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</si>
  <si>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</si>
  <si>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</si>
  <si>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</si>
  <si>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</si>
  <si>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</si>
  <si>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</si>
  <si>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</si>
  <si>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</si>
  <si>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</si>
  <si>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</si>
  <si>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</si>
  <si>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</si>
  <si>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</si>
  <si>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</si>
  <si>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</si>
  <si>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</si>
  <si>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</si>
  <si>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</si>
  <si>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</si>
  <si>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</si>
  <si>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</si>
  <si>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</si>
  <si>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</si>
  <si>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</si>
  <si>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</si>
  <si>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</si>
  <si>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</si>
  <si>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</si>
  <si>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</si>
  <si>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</si>
  <si>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</si>
  <si>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</si>
  <si>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</si>
  <si>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</si>
  <si>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</si>
  <si>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</si>
  <si>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</si>
  <si>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</si>
  <si>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</si>
  <si>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</si>
  <si>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</si>
  <si>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</si>
  <si>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</si>
  <si>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</si>
  <si>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</si>
  <si>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</si>
  <si>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</si>
  <si>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</si>
  <si>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</si>
  <si>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</si>
  <si>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</si>
  <si>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</si>
  <si>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</si>
  <si>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</si>
  <si>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</si>
  <si>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</si>
  <si>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</si>
  <si>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</si>
  <si>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</si>
  <si>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</si>
  <si>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</si>
  <si>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</si>
  <si>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</si>
  <si>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</si>
  <si>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</si>
  <si>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</si>
  <si>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</si>
  <si>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</si>
  <si>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</si>
  <si>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</si>
  <si>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</si>
  <si>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</si>
  <si>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</si>
  <si>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</si>
  <si>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</si>
  <si>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</si>
  <si>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</si>
  <si>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</si>
  <si>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</si>
  <si>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</si>
  <si>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</si>
  <si>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</si>
  <si>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</si>
  <si>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</si>
  <si>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</si>
  <si>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</si>
  <si>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</si>
  <si>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</si>
  <si>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</si>
  <si>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</si>
  <si>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</si>
  <si>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</si>
  <si>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</si>
  <si>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</si>
  <si>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</si>
  <si>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</si>
  <si>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</si>
  <si>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</si>
  <si>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</si>
  <si>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</si>
  <si>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</si>
  <si>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</si>
  <si>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</si>
  <si>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</si>
  <si>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</si>
  <si>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</si>
  <si>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</si>
  <si>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</si>
  <si>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</si>
  <si>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</si>
  <si>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</si>
  <si>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</si>
  <si>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</si>
  <si>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</si>
  <si>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</si>
  <si>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</si>
  <si>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</si>
  <si>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</si>
  <si>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</si>
  <si>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</si>
  <si>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</si>
  <si>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</si>
  <si>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</si>
  <si>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</si>
  <si>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</si>
  <si>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</si>
  <si>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</si>
  <si>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</si>
  <si>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</si>
  <si>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</si>
  <si>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</si>
  <si>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</si>
  <si>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</si>
  <si>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</si>
  <si>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</si>
  <si>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</si>
  <si>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</si>
  <si>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</si>
  <si>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</si>
  <si>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</si>
  <si>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</si>
  <si>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</si>
  <si>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</si>
  <si>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</si>
  <si>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</si>
  <si>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</si>
  <si>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</si>
  <si>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</si>
  <si>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</si>
  <si>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</si>
  <si>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</si>
  <si>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</si>
  <si>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</si>
  <si>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</si>
  <si>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</si>
  <si>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</si>
  <si>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</si>
  <si>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</si>
  <si>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</si>
  <si>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</si>
  <si>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</si>
  <si>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</si>
  <si>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</si>
  <si>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</si>
  <si>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</si>
  <si>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</si>
  <si>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</si>
  <si>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</si>
  <si>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</si>
  <si>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</si>
  <si>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</si>
  <si>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</si>
  <si>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</si>
  <si>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</si>
  <si>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</si>
  <si>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</si>
  <si>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</si>
  <si>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</si>
  <si>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</si>
  <si>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</si>
  <si>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</si>
  <si>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</si>
  <si>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</si>
  <si>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</si>
  <si>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</si>
  <si>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</si>
  <si>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</si>
  <si>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</si>
  <si>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</si>
  <si>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</si>
  <si>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</si>
  <si>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</si>
  <si>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</si>
  <si>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</si>
  <si>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</si>
  <si>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</si>
  <si>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</si>
  <si>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</si>
  <si>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</si>
  <si>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</si>
  <si>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</si>
  <si>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</si>
  <si>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</si>
  <si>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</si>
  <si>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</si>
  <si>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</si>
  <si>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</si>
  <si>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</si>
  <si>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</si>
  <si>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</si>
  <si>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</si>
  <si>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</si>
  <si>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</si>
  <si>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</si>
  <si>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</si>
  <si>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</si>
  <si>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</si>
  <si>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</si>
  <si>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</si>
  <si>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</si>
  <si>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</si>
  <si>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</si>
  <si>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</si>
  <si>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</si>
  <si>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</si>
  <si>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</si>
  <si>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</si>
  <si>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</si>
  <si>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</si>
  <si>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</si>
  <si>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</si>
  <si>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</si>
  <si>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</si>
  <si>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</si>
  <si>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</si>
  <si>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</si>
  <si>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</si>
  <si>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</si>
  <si>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</si>
  <si>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</si>
  <si>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</si>
  <si>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</si>
  <si>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</si>
  <si>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</si>
  <si>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</si>
  <si>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</si>
  <si>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</si>
  <si>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</si>
  <si>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</si>
  <si>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</si>
  <si>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</si>
  <si>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</si>
  <si>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</si>
  <si>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</si>
  <si>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</si>
  <si>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</si>
  <si>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</si>
  <si>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</si>
  <si>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</si>
  <si>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</si>
  <si>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</si>
  <si>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</si>
  <si>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</si>
  <si>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</si>
  <si>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</si>
  <si>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</si>
  <si>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</si>
  <si>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</si>
  <si>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</si>
  <si>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</si>
  <si>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</si>
  <si>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</si>
  <si>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</si>
  <si>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</si>
  <si>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</si>
  <si>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</si>
  <si>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</si>
  <si>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</si>
  <si>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</si>
  <si>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</si>
  <si>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</si>
  <si>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</si>
  <si>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</si>
  <si>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</si>
  <si>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</si>
  <si>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</si>
  <si>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</si>
  <si>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</si>
  <si>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</si>
  <si>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</si>
  <si>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</si>
  <si>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</si>
  <si>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</si>
  <si>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</si>
  <si>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</si>
  <si>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</si>
  <si>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</si>
  <si>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</si>
  <si>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</si>
  <si>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</si>
  <si>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</si>
  <si>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</si>
  <si>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</si>
  <si>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</si>
  <si>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</si>
  <si>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</si>
  <si>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</si>
  <si>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</si>
  <si>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</si>
  <si>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</si>
  <si>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</si>
  <si>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</si>
  <si>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</si>
  <si>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</si>
  <si>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</si>
  <si>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</si>
  <si>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</si>
  <si>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</si>
  <si>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</si>
  <si>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</si>
  <si>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</si>
  <si>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</si>
  <si>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</si>
  <si>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</si>
  <si>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</si>
  <si>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</si>
  <si>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</si>
  <si>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</si>
  <si>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</si>
  <si>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</si>
  <si>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</si>
  <si>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</si>
  <si>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</si>
  <si>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</si>
  <si>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</si>
  <si>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</si>
  <si>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</si>
  <si>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</si>
  <si>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</si>
  <si>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</si>
  <si>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</si>
  <si>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</si>
  <si>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</si>
  <si>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</si>
  <si>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</si>
  <si>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</si>
  <si>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</si>
  <si>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</si>
  <si>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</si>
  <si>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</si>
  <si>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</si>
  <si>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</si>
  <si>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</si>
  <si>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</si>
  <si>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</si>
  <si>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</si>
  <si>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</si>
  <si>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</si>
  <si>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</si>
  <si>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</si>
  <si>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</si>
  <si>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</si>
  <si>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</si>
  <si>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</si>
  <si>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</si>
  <si>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</si>
  <si>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</si>
  <si>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</si>
  <si>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</si>
  <si>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</si>
  <si>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</si>
  <si>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</si>
  <si>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</si>
  <si>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</si>
  <si>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</si>
  <si>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</si>
  <si>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</si>
  <si>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</si>
  <si>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</si>
  <si>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</si>
  <si>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</si>
  <si>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</si>
  <si>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</si>
  <si>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</si>
  <si>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</si>
  <si>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</si>
  <si>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</si>
  <si>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</si>
  <si>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</si>
  <si>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</si>
  <si>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</si>
  <si>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</si>
  <si>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</si>
  <si>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</si>
  <si>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</si>
  <si>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</si>
  <si>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</si>
  <si>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</si>
  <si>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</si>
  <si>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</si>
  <si>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</si>
  <si>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</si>
  <si>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</si>
  <si>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</si>
  <si>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</si>
  <si>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</si>
  <si>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</si>
  <si>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</si>
  <si>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</si>
  <si>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</si>
  <si>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</si>
  <si>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</si>
  <si>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</si>
  <si>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</si>
  <si>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</si>
  <si>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</si>
  <si>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</si>
  <si>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</si>
  <si>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</si>
  <si>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</si>
  <si>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</si>
  <si>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</si>
  <si>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</si>
  <si>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</si>
  <si>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</si>
  <si>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</si>
  <si>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</si>
  <si>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</si>
  <si>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</si>
  <si>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</si>
  <si>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</si>
  <si>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</si>
  <si>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</si>
  <si>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</si>
  <si>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</si>
  <si>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</si>
  <si>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</si>
  <si>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</si>
  <si>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</si>
  <si>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</si>
  <si>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</si>
  <si>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</si>
  <si>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</si>
  <si>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</si>
  <si>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</si>
  <si>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</si>
  <si>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</si>
  <si>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</si>
  <si>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</si>
  <si>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</si>
  <si>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</si>
  <si>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</si>
  <si>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</si>
  <si>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</si>
  <si>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</si>
  <si>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</si>
  <si>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</si>
  <si>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</si>
  <si>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</si>
  <si>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</si>
  <si>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</si>
  <si>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</si>
  <si>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</si>
  <si>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</si>
  <si>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</si>
  <si>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</si>
  <si>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</si>
  <si>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</si>
  <si>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</si>
  <si>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</si>
  <si>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</si>
  <si>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</si>
  <si>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</si>
  <si>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</si>
  <si>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</si>
  <si>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</si>
  <si>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</si>
  <si>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</si>
  <si>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</si>
  <si>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</si>
  <si>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</si>
  <si>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</si>
  <si>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</si>
  <si>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</si>
  <si>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</si>
  <si>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</si>
  <si>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</si>
  <si>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</si>
  <si>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</si>
  <si>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</si>
  <si>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</si>
  <si>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</si>
  <si>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</si>
  <si>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</si>
  <si>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</si>
  <si>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</si>
  <si>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</si>
  <si>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</si>
  <si>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</si>
  <si>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</si>
  <si>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</si>
  <si>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</si>
  <si>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</si>
  <si>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</si>
  <si>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</si>
  <si>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</si>
  <si>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</si>
  <si>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</si>
  <si>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</si>
  <si>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</si>
  <si>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</si>
  <si>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</si>
  <si>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</si>
  <si>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</si>
  <si>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</si>
  <si>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</si>
  <si>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</si>
  <si>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</si>
  <si>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</si>
  <si>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</si>
  <si>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</si>
  <si>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</si>
  <si>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</si>
  <si>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</si>
  <si>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</si>
  <si>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</si>
  <si>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</si>
  <si>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</si>
  <si>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</si>
  <si>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</si>
  <si>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</si>
  <si>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</si>
  <si>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</si>
  <si>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</si>
  <si>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</si>
  <si>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</si>
  <si>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</si>
  <si>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</si>
  <si>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</si>
  <si>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</si>
  <si>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</si>
  <si>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</si>
  <si>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</si>
  <si>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</si>
  <si>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</si>
  <si>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</si>
  <si>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</si>
  <si>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</si>
  <si>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</si>
  <si>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</si>
  <si>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</si>
  <si>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</si>
  <si>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</si>
  <si>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</si>
  <si>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</si>
  <si>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</si>
  <si>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</si>
  <si>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</si>
  <si>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</si>
  <si>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</si>
  <si>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</si>
  <si>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</si>
  <si>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</si>
  <si>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</si>
  <si>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</si>
  <si>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</si>
  <si>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</si>
  <si>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</si>
  <si>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</si>
  <si>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</si>
  <si>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</si>
  <si>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</si>
  <si>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</si>
  <si>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</si>
  <si>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</si>
  <si>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</si>
  <si>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</si>
  <si>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</si>
  <si>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</si>
  <si>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</si>
  <si>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</si>
  <si>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</si>
  <si>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</si>
  <si>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</si>
  <si>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</si>
  <si>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</si>
  <si>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</si>
  <si>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</si>
  <si>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</si>
  <si>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</si>
  <si>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</si>
  <si>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</si>
  <si>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</si>
  <si>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</si>
  <si>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</si>
  <si>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</si>
  <si>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</si>
  <si>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</si>
  <si>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</si>
  <si>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</si>
  <si>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</si>
  <si>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</si>
  <si>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</si>
  <si>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</si>
  <si>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</si>
  <si>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</si>
  <si>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</si>
  <si>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</si>
  <si>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</si>
  <si>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</si>
  <si>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</si>
  <si>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</si>
  <si>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</si>
  <si>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</si>
  <si>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</si>
  <si>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</si>
  <si>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</si>
  <si>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</si>
  <si>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</si>
  <si>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</si>
  <si>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</si>
  <si>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</si>
  <si>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</si>
  <si>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</si>
  <si>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</si>
  <si>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</si>
  <si>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</si>
  <si>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</si>
  <si>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</si>
  <si>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</si>
  <si>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</si>
  <si>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</si>
  <si>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</si>
  <si>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</si>
  <si>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</si>
  <si>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</si>
  <si>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</si>
  <si>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</si>
  <si>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</si>
  <si>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</si>
  <si>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</si>
  <si>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</si>
  <si>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</si>
  <si>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</si>
  <si>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</si>
  <si>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</si>
  <si>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</si>
  <si>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</si>
  <si>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</si>
  <si>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</si>
  <si>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</si>
  <si>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</si>
  <si>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</si>
  <si>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</si>
  <si>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</si>
  <si>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</si>
  <si>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</si>
  <si>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</si>
  <si>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</si>
  <si>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</si>
  <si>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</si>
  <si>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</si>
  <si>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</si>
  <si>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</si>
  <si>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</si>
  <si>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</si>
  <si>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</si>
  <si>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</si>
  <si>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</si>
  <si>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</si>
  <si>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</si>
  <si>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</si>
  <si>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</si>
  <si>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</si>
  <si>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</si>
  <si>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</si>
  <si>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</si>
  <si>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</si>
  <si>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</si>
  <si>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</si>
  <si>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</si>
  <si>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</si>
  <si>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</si>
  <si>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</si>
  <si>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</si>
  <si>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</si>
  <si>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</si>
  <si>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</si>
  <si>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</si>
  <si>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</si>
  <si>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</si>
  <si>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</si>
  <si>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</si>
  <si>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</si>
  <si>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</si>
  <si>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</si>
  <si>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</si>
  <si>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</si>
  <si>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</si>
  <si>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</si>
  <si>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</si>
  <si>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</si>
  <si>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</si>
  <si>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</si>
  <si>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</si>
  <si>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</si>
  <si>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</si>
  <si>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</si>
  <si>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</si>
  <si>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</si>
  <si>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</si>
  <si>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</si>
  <si>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</si>
  <si>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</si>
  <si>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</si>
  <si>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</si>
  <si>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</si>
  <si>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</si>
  <si>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</si>
  <si>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</si>
  <si>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</si>
  <si>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</si>
  <si>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</si>
  <si>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</si>
  <si>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</si>
  <si>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</si>
  <si>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</si>
  <si>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</si>
  <si>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</si>
  <si>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</si>
  <si>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</si>
  <si>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</si>
  <si>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</si>
  <si>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</si>
  <si>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</si>
  <si>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</si>
  <si>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</si>
  <si>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</si>
  <si>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</si>
  <si>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</si>
  <si>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</si>
  <si>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</si>
  <si>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</si>
  <si>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</si>
  <si>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</si>
  <si>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</si>
  <si>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</si>
  <si>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</si>
  <si>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</si>
  <si>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</si>
  <si>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</si>
  <si>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</si>
  <si>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</si>
  <si>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</si>
  <si>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</si>
  <si>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</si>
  <si>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</si>
  <si>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</si>
  <si>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</si>
  <si>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</si>
  <si>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</si>
  <si>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</si>
  <si>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</si>
  <si>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</si>
  <si>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</si>
  <si>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</si>
  <si>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</si>
  <si>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</si>
  <si>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</si>
  <si>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</si>
  <si>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</si>
  <si>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</si>
  <si>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</si>
  <si>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</si>
  <si>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</si>
  <si>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</si>
  <si>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</si>
  <si>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</si>
  <si>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</si>
  <si>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</si>
  <si>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</si>
  <si>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</si>
  <si>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</si>
  <si>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</si>
  <si>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</si>
  <si>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</si>
  <si>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</si>
  <si>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</si>
  <si>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</si>
  <si>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</si>
  <si>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</si>
  <si>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</si>
  <si>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</si>
  <si>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</si>
  <si>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</si>
  <si>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</si>
  <si>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</si>
  <si>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</si>
  <si>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</si>
  <si>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</si>
  <si>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</si>
  <si>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</si>
  <si>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</si>
  <si>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</si>
  <si>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</si>
  <si>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</si>
  <si>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</si>
  <si>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</si>
  <si>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</si>
  <si>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</si>
  <si>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</si>
  <si>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</si>
  <si>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</si>
  <si>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</si>
  <si>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</si>
  <si>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</si>
  <si>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</si>
  <si>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</si>
  <si>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</si>
  <si>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</si>
  <si>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</si>
  <si>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</si>
  <si>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</si>
  <si>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</si>
  <si>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</si>
  <si>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</si>
  <si>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</si>
  <si>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</si>
  <si>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</si>
  <si>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</si>
  <si>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</si>
  <si>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</si>
  <si>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</si>
  <si>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</si>
  <si>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</si>
  <si>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</si>
  <si>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</si>
  <si>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</si>
  <si>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</si>
  <si>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</si>
  <si>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</si>
  <si>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</si>
  <si>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</si>
  <si>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</si>
  <si>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</si>
  <si>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</si>
  <si>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</si>
  <si>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</si>
  <si>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</si>
  <si>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</si>
  <si>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</si>
  <si>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</si>
  <si>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</si>
  <si>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</si>
  <si>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</si>
  <si>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</si>
  <si>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</si>
  <si>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</si>
  <si>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</si>
  <si>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</si>
  <si>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</si>
  <si>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</si>
  <si>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</si>
  <si>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</si>
  <si>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</si>
  <si>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</si>
  <si>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</si>
  <si>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</si>
  <si>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</si>
  <si>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</si>
  <si>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</si>
  <si>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</si>
  <si>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</si>
  <si>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</si>
  <si>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</si>
  <si>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</si>
  <si>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</si>
  <si>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</si>
  <si>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</si>
  <si>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</si>
  <si>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</si>
  <si>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</si>
  <si>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</si>
  <si>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</si>
  <si>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</si>
  <si>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</si>
  <si>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</si>
  <si>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</si>
  <si>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</si>
  <si>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</si>
  <si>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</si>
  <si>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</si>
  <si>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</si>
  <si>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</si>
  <si>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</si>
  <si>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</si>
  <si>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</si>
  <si>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</si>
  <si>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</si>
  <si>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</si>
  <si>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</si>
  <si>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</si>
  <si>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</si>
  <si>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</si>
  <si>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</si>
  <si>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</si>
  <si>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</si>
  <si>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</si>
  <si>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</si>
  <si>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</si>
  <si>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</si>
  <si>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</si>
  <si>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</si>
  <si>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</si>
  <si>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</si>
  <si>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</si>
  <si>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</si>
  <si>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</si>
  <si>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</si>
  <si>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</si>
  <si>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</si>
  <si>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</si>
  <si>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</si>
  <si>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</si>
  <si>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</si>
  <si>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</si>
  <si>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</si>
  <si>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</si>
  <si>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</si>
  <si>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</si>
  <si>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</si>
  <si>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</si>
  <si>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</si>
  <si>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</si>
  <si>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</si>
  <si>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</si>
  <si>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</si>
  <si>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</si>
  <si>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</si>
  <si>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</si>
  <si>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</si>
  <si>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</si>
  <si>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</si>
  <si>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</si>
  <si>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</si>
  <si>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</si>
  <si>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</si>
  <si>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</si>
  <si>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</si>
  <si>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</si>
  <si>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</si>
  <si>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</si>
  <si>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</si>
  <si>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</si>
  <si>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</si>
  <si>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</si>
  <si>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</si>
  <si>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</si>
  <si>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</si>
  <si>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</si>
  <si>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</si>
  <si>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</si>
  <si>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</si>
  <si>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</si>
  <si>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</si>
  <si>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</si>
  <si>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</si>
  <si>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</si>
  <si>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</si>
  <si>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</si>
  <si>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</si>
  <si>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</si>
  <si>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</si>
  <si>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</si>
  <si>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</si>
  <si>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</si>
  <si>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</si>
  <si>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</si>
  <si>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</si>
  <si>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</si>
  <si>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</si>
  <si>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</si>
  <si>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</si>
  <si>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</si>
  <si>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</si>
  <si>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</si>
  <si>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</si>
  <si>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</si>
  <si>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</si>
  <si>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</si>
  <si>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</si>
  <si>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</si>
  <si>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</si>
  <si>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</si>
  <si>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</si>
  <si>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</si>
  <si>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</si>
  <si>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</si>
  <si>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</si>
  <si>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</si>
  <si>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</si>
  <si>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</si>
  <si>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</si>
  <si>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</si>
  <si>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</si>
  <si>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</si>
  <si>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</si>
  <si>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</si>
  <si>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</si>
  <si>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</si>
  <si>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</si>
  <si>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</si>
  <si>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</si>
  <si>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</si>
  <si>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</si>
  <si>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</si>
  <si>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</si>
  <si>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</si>
  <si>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</si>
  <si>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</si>
  <si>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</si>
  <si>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</si>
  <si>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</si>
  <si>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</si>
  <si>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</si>
  <si>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</si>
  <si>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</si>
  <si>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</si>
  <si>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</si>
  <si>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</si>
  <si>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</si>
  <si>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</si>
  <si>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</si>
  <si>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</si>
  <si>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</si>
  <si>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</si>
  <si>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</si>
  <si>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</si>
  <si>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</si>
  <si>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</si>
  <si>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</si>
  <si>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</si>
  <si>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</si>
  <si>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</si>
  <si>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</si>
  <si>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</si>
  <si>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</si>
  <si>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</si>
  <si>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</si>
  <si>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</si>
  <si>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</si>
  <si>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</si>
  <si>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</si>
  <si>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</si>
  <si>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</si>
  <si>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</si>
  <si>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</si>
  <si>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</si>
  <si>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</si>
  <si>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</si>
  <si>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</si>
  <si>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</si>
  <si>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</si>
  <si>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</si>
  <si>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</si>
  <si>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</si>
  <si>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</si>
  <si>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</si>
  <si>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</si>
  <si>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</si>
  <si>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</si>
  <si>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</si>
  <si>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</si>
  <si>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</si>
  <si>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</si>
  <si>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</si>
  <si>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</si>
  <si>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</si>
  <si>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</si>
  <si>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</si>
  <si>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</si>
  <si>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</si>
  <si>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</si>
  <si>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</si>
  <si>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</si>
  <si>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</si>
  <si>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</si>
  <si>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</si>
  <si>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</si>
  <si>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</si>
  <si>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</si>
  <si>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</si>
  <si>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</si>
  <si>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</si>
  <si>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</si>
  <si>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</si>
  <si>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</si>
  <si>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</si>
  <si>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</si>
  <si>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</si>
  <si>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</si>
  <si>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</si>
  <si>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</si>
  <si>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</si>
  <si>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</si>
  <si>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</si>
  <si>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</si>
  <si>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</si>
  <si>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</si>
  <si>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</si>
  <si>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</si>
  <si>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</si>
  <si>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</si>
  <si>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</si>
  <si>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</si>
  <si>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</si>
  <si>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</si>
  <si>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</si>
  <si>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</si>
  <si>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</si>
  <si>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</si>
  <si>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</si>
  <si>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</si>
  <si>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</si>
  <si>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</si>
  <si>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</si>
  <si>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</si>
  <si>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</si>
  <si>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</si>
  <si>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</si>
  <si>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</si>
  <si>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</si>
  <si>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</si>
  <si>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</si>
  <si>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</si>
  <si>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</si>
  <si>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</si>
  <si>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</si>
  <si>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</si>
  <si>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</si>
  <si>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</si>
  <si>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</si>
  <si>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</si>
  <si>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</si>
  <si>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</si>
  <si>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</si>
  <si>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</si>
  <si>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</si>
  <si>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</si>
  <si>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</si>
  <si>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</si>
  <si>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</si>
  <si>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</si>
  <si>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</si>
  <si>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</si>
  <si>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</si>
  <si>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</si>
  <si>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</si>
  <si>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</si>
  <si>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</si>
  <si>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</si>
  <si>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</si>
  <si>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</si>
  <si>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</si>
  <si>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</si>
  <si>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</si>
  <si>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</si>
  <si>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</si>
  <si>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</si>
  <si>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</si>
  <si>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</si>
  <si>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</si>
  <si>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</si>
  <si>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</si>
  <si>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</si>
  <si>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</si>
  <si>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</si>
  <si>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</si>
  <si>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</si>
  <si>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</si>
  <si>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</si>
  <si>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</si>
  <si>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</si>
  <si>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</si>
  <si>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</si>
  <si>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</si>
  <si>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</si>
  <si>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</si>
  <si>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</si>
  <si>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</si>
  <si>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</si>
  <si>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</si>
  <si>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</si>
  <si>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</si>
  <si>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</si>
  <si>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</si>
  <si>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</si>
  <si>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</si>
  <si>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</si>
  <si>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</si>
  <si>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</si>
  <si>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</si>
  <si>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</si>
  <si>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</si>
  <si>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</si>
  <si>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</si>
  <si>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</si>
  <si>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</si>
  <si>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</si>
  <si>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</si>
  <si>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</si>
  <si>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</si>
  <si>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</si>
  <si>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</si>
  <si>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</si>
  <si>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</si>
  <si>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</si>
  <si>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</si>
  <si>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</si>
  <si>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</si>
  <si>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</si>
  <si>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</si>
  <si>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</si>
  <si>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</si>
  <si>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</si>
  <si>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</si>
  <si>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</si>
  <si>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</si>
  <si>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</si>
  <si>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</si>
  <si>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</si>
  <si>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</si>
  <si>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</si>
  <si>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</si>
  <si>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</si>
  <si>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</si>
  <si>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</si>
  <si>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</si>
  <si>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</si>
  <si>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</si>
  <si>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</si>
  <si>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</si>
  <si>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</si>
  <si>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</si>
  <si>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</si>
  <si>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</si>
  <si>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</si>
  <si>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</si>
  <si>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</si>
  <si>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</si>
  <si>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</si>
  <si>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</si>
  <si>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</si>
  <si>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</si>
  <si>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</si>
  <si>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</si>
  <si>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</si>
  <si>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</si>
  <si>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</si>
  <si>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</si>
  <si>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</si>
  <si>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</si>
  <si>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</si>
  <si>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</si>
  <si>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</si>
  <si>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</si>
  <si>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</si>
  <si>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</si>
  <si>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</si>
  <si>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</si>
  <si>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</si>
  <si>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</si>
  <si>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</si>
  <si>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</si>
  <si>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</si>
  <si>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</si>
  <si>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</si>
  <si>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</si>
  <si>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</si>
  <si>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</si>
  <si>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</si>
  <si>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</si>
  <si>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</si>
  <si>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</si>
  <si>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</si>
  <si>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</si>
  <si>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</si>
  <si>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</si>
  <si>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</si>
  <si>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</si>
  <si>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</si>
  <si>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</si>
  <si>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</si>
  <si>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</si>
  <si>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</si>
  <si>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</si>
  <si>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</si>
  <si>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</si>
  <si>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</si>
  <si>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</si>
  <si>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</si>
  <si>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</si>
  <si>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</si>
  <si>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</si>
  <si>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</si>
  <si>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</si>
  <si>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</si>
  <si>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</si>
  <si>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</si>
  <si>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</si>
  <si>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</si>
  <si>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</si>
  <si>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</si>
  <si>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</si>
  <si>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</si>
  <si>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</si>
  <si>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</si>
  <si>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</si>
  <si>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</si>
  <si>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</si>
  <si>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</si>
  <si>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</si>
  <si>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</si>
  <si>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</si>
  <si>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</si>
  <si>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</si>
  <si>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</si>
  <si>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</si>
  <si>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</si>
  <si>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</si>
  <si>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</si>
  <si>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</si>
  <si>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</si>
  <si>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</si>
  <si>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</si>
  <si>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</si>
  <si>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</si>
  <si>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</si>
  <si>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</si>
  <si>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</si>
  <si>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</si>
  <si>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</si>
  <si>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</si>
  <si>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</si>
  <si>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</si>
  <si>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</si>
  <si>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</si>
  <si>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</si>
  <si>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</si>
  <si>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</si>
  <si>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</si>
  <si>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</si>
  <si>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</si>
  <si>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</si>
  <si>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</si>
  <si>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</si>
  <si>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</si>
  <si>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</si>
  <si>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</si>
  <si>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</si>
  <si>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</si>
  <si>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</si>
  <si>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</si>
  <si>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</si>
  <si>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</si>
  <si>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</si>
  <si>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</si>
  <si>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</si>
  <si>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</si>
  <si>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</si>
  <si>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</si>
  <si>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</si>
  <si>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</si>
  <si>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</si>
  <si>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</si>
  <si>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</si>
  <si>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</si>
  <si>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</si>
  <si>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</si>
  <si>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</si>
  <si>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</si>
  <si>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</si>
  <si>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</si>
  <si>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</si>
  <si>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</si>
  <si>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</si>
  <si>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</si>
  <si>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</si>
  <si>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</si>
  <si>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</si>
  <si>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</si>
  <si>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</si>
  <si>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</si>
  <si>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</si>
  <si>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</si>
  <si>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</si>
  <si>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</si>
  <si>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</si>
  <si>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</si>
  <si>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</si>
  <si>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</si>
  <si>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</si>
  <si>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</si>
  <si>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</si>
  <si>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</si>
  <si>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</si>
  <si>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</si>
  <si>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</si>
  <si>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</si>
  <si>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</si>
  <si>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</si>
  <si>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</si>
  <si>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</si>
  <si>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</si>
  <si>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</si>
  <si>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</si>
  <si>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</si>
  <si>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</si>
  <si>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</si>
  <si>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</si>
  <si>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</si>
  <si>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</si>
  <si>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</si>
  <si>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</si>
  <si>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</si>
  <si>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</si>
  <si>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</si>
  <si>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</si>
  <si>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</si>
  <si>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</si>
  <si>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</si>
  <si>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</si>
  <si>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</si>
  <si>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</si>
  <si>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</si>
  <si>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</si>
  <si>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</si>
  <si>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</si>
  <si>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</si>
  <si>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</si>
  <si>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</si>
  <si>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</si>
  <si>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</si>
  <si>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</si>
  <si>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</si>
  <si>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</si>
  <si>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</si>
  <si>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</si>
  <si>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</si>
  <si>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</si>
  <si>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</si>
  <si>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</si>
  <si>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</si>
  <si>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</si>
  <si>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</si>
  <si>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</si>
  <si>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</si>
  <si>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</si>
  <si>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</si>
  <si>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</si>
  <si>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</si>
  <si>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</si>
  <si>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</si>
  <si>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</si>
  <si>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</si>
  <si>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</si>
  <si>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</si>
  <si>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</si>
  <si>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</si>
  <si>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</si>
  <si>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</si>
  <si>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</si>
  <si>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</si>
  <si>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</si>
  <si>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</si>
  <si>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</si>
  <si>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</si>
  <si>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</si>
  <si>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</si>
  <si>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</si>
  <si>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</si>
  <si>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</si>
  <si>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</si>
  <si>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</si>
  <si>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</si>
  <si>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</si>
  <si>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</si>
  <si>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</si>
  <si>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</si>
  <si>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</si>
  <si>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</si>
  <si>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</si>
  <si>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</si>
  <si>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</si>
  <si>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</si>
  <si>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</si>
  <si>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</si>
  <si>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</si>
  <si>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</si>
  <si>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</si>
  <si>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</si>
  <si>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</si>
  <si>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</si>
  <si>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</si>
  <si>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</si>
  <si>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</si>
  <si>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</si>
  <si>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</si>
  <si>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</si>
  <si>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</si>
  <si>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</si>
  <si>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</si>
  <si>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</si>
  <si>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</si>
  <si>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</si>
  <si>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</si>
  <si>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</si>
  <si>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</si>
  <si>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</si>
  <si>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</si>
  <si>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</si>
  <si>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</si>
  <si>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</si>
  <si>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</si>
  <si>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</si>
  <si>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</si>
  <si>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</si>
  <si>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</si>
  <si>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</si>
  <si>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</si>
  <si>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</si>
  <si>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</si>
  <si>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</si>
  <si>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</si>
  <si>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</si>
  <si>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</si>
  <si>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</si>
  <si>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</si>
  <si>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</si>
  <si>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</si>
  <si>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</si>
  <si>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</si>
  <si>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</si>
  <si>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</si>
  <si>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</si>
  <si>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</si>
  <si>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</si>
  <si>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</si>
  <si>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</si>
  <si>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</si>
  <si>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</si>
  <si>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</si>
  <si>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</si>
  <si>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</si>
  <si>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</si>
  <si>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</si>
  <si>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</si>
  <si>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</si>
  <si>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</si>
  <si>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</si>
  <si>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</si>
  <si>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</si>
  <si>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</si>
  <si>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</si>
  <si>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</si>
  <si>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</si>
  <si>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</si>
  <si>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</si>
  <si>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</si>
  <si>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</si>
  <si>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</si>
  <si>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</si>
  <si>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</si>
  <si>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</si>
  <si>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</si>
  <si>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</si>
  <si>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</si>
  <si>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</si>
  <si>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</si>
  <si>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</si>
  <si>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</si>
  <si>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</si>
  <si>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</si>
  <si>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</si>
  <si>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</si>
  <si>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</si>
  <si>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</si>
  <si>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</si>
  <si>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</si>
  <si>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</si>
  <si>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</si>
  <si>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</si>
  <si>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</si>
  <si>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</si>
  <si>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</si>
  <si>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</si>
  <si>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</si>
  <si>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</si>
  <si>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</si>
  <si>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</si>
  <si>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</si>
  <si>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</si>
  <si>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</si>
  <si>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</si>
  <si>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</si>
  <si>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</si>
  <si>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</si>
  <si>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</si>
  <si>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</si>
  <si>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</si>
  <si>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</si>
  <si>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</si>
  <si>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</si>
  <si>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</si>
  <si>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</si>
  <si>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</si>
  <si>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</si>
  <si>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</si>
  <si>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</si>
  <si>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</si>
  <si>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</si>
  <si>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</si>
  <si>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</si>
  <si>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</si>
  <si>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</si>
  <si>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</si>
  <si>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</si>
  <si>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</si>
  <si>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</si>
  <si>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</si>
  <si>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</si>
  <si>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</si>
  <si>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</si>
  <si>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</si>
  <si>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</si>
  <si>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</si>
  <si>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</si>
  <si>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</si>
  <si>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</si>
  <si>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</si>
  <si>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</si>
  <si>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</si>
  <si>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</si>
  <si>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</si>
  <si>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</si>
  <si>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</si>
  <si>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</si>
  <si>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</si>
  <si>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</si>
  <si>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</si>
  <si>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</si>
  <si>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</si>
  <si>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</si>
  <si>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</si>
  <si>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</si>
  <si>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</si>
  <si>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</si>
  <si>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</si>
  <si>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</si>
  <si>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</si>
  <si>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</si>
  <si>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</si>
  <si>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</si>
  <si>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</si>
  <si>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</si>
  <si>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</si>
  <si>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</si>
  <si>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</si>
  <si>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</si>
  <si>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</si>
  <si>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</si>
  <si>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</si>
  <si>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</si>
  <si>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</si>
  <si>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</si>
  <si>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</si>
  <si>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</si>
  <si>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</si>
  <si>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</si>
  <si>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</si>
  <si>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</si>
  <si>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</si>
  <si>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</si>
  <si>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</si>
  <si>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</si>
  <si>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</si>
  <si>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</si>
  <si>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</si>
  <si>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</si>
  <si>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</si>
  <si>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</si>
  <si>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</si>
  <si>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</si>
  <si>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</si>
  <si>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</si>
  <si>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</si>
  <si>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</si>
  <si>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</si>
  <si>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</si>
  <si>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</si>
  <si>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</si>
  <si>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</si>
  <si>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</si>
  <si>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</si>
  <si>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</si>
  <si>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</si>
  <si>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</si>
  <si>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</si>
  <si>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</si>
  <si>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</si>
  <si>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</si>
  <si>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</si>
  <si>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</si>
  <si>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</si>
  <si>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</si>
  <si>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</si>
  <si>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</si>
  <si>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</si>
  <si>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</si>
  <si>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</si>
  <si>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</si>
  <si>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</si>
  <si>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</si>
  <si>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</si>
  <si>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</si>
  <si>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</si>
  <si>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</si>
  <si>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</si>
  <si>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</si>
  <si>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</si>
  <si>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</si>
  <si>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</si>
  <si>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</si>
  <si>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</si>
  <si>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</si>
  <si>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</si>
  <si>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</si>
  <si>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</si>
  <si>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</si>
  <si>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</si>
  <si>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</si>
  <si>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</si>
  <si>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</si>
  <si>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</si>
  <si>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</si>
  <si>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</si>
  <si>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</si>
  <si>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</si>
  <si>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</si>
  <si>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</si>
  <si>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</si>
  <si>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</si>
  <si>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</si>
  <si>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</si>
  <si>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</si>
  <si>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</si>
  <si>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</si>
  <si>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</si>
  <si>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</si>
  <si>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</si>
  <si>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</si>
  <si>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</si>
  <si>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</si>
  <si>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</si>
  <si>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</si>
  <si>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</si>
  <si>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</si>
  <si>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</si>
  <si>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</si>
  <si>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</si>
  <si>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</si>
  <si>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</si>
  <si>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</si>
  <si>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</si>
  <si>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</si>
  <si>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</si>
  <si>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</si>
  <si>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</si>
  <si>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</si>
  <si>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</si>
  <si>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</si>
  <si>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</si>
  <si>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</si>
  <si>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</si>
  <si>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</si>
  <si>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</si>
  <si>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</si>
  <si>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</si>
  <si>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</si>
  <si>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</si>
  <si>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</si>
  <si>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</si>
  <si>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</si>
  <si>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</si>
  <si>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</si>
  <si>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</si>
  <si>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</si>
  <si>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</si>
  <si>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</si>
  <si>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</si>
  <si>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</si>
  <si>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</si>
  <si>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</si>
  <si>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</si>
  <si>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</si>
  <si>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</si>
  <si>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</si>
  <si>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</si>
  <si>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</si>
  <si>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</si>
  <si>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</si>
  <si>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</si>
  <si>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</si>
  <si>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</si>
  <si>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</si>
  <si>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</si>
  <si>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</si>
  <si>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</si>
  <si>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</si>
  <si>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</si>
  <si>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</si>
  <si>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</si>
  <si>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</si>
  <si>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</si>
  <si>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</si>
  <si>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</si>
  <si>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</si>
  <si>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</si>
  <si>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</si>
  <si>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</si>
  <si>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</si>
  <si>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</si>
  <si>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</si>
  <si>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</si>
  <si>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</si>
  <si>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</si>
  <si>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</si>
  <si>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</si>
  <si>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</si>
  <si>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</si>
  <si>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</si>
  <si>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</si>
  <si>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</si>
  <si>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</si>
  <si>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</si>
  <si>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</si>
  <si>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</si>
  <si>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</si>
  <si>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</si>
  <si>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</si>
  <si>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</si>
  <si>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</si>
  <si>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</si>
  <si>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</si>
  <si>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</si>
  <si>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</si>
  <si>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</si>
  <si>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</si>
  <si>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</si>
  <si>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</si>
  <si>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</si>
  <si>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</si>
  <si>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</si>
  <si>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</si>
  <si>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</si>
  <si>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</si>
  <si>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</si>
  <si>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</si>
  <si>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</si>
  <si>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</si>
  <si>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</si>
  <si>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</si>
  <si>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</si>
  <si>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</si>
  <si>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</si>
  <si>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</si>
  <si>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</si>
  <si>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</si>
  <si>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</si>
  <si>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</si>
  <si>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</si>
  <si>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</si>
  <si>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</si>
  <si>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</si>
  <si>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</si>
  <si>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</si>
  <si>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</si>
  <si>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</si>
  <si>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</si>
  <si>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</si>
  <si>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</si>
  <si>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</si>
  <si>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</si>
  <si>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</si>
  <si>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</si>
  <si>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</si>
  <si>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</si>
  <si>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</si>
  <si>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</si>
  <si>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</si>
  <si>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</si>
  <si>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</si>
  <si>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</si>
  <si>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</si>
  <si>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</si>
  <si>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</si>
  <si>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</si>
  <si>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</si>
  <si>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</si>
  <si>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</si>
  <si>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</si>
  <si>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</si>
  <si>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</si>
  <si>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</si>
  <si>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</si>
  <si>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</si>
  <si>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</si>
  <si>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</si>
  <si>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</si>
  <si>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</si>
  <si>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</si>
  <si>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</si>
  <si>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</si>
  <si>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</si>
  <si>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</si>
  <si>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</si>
  <si>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</si>
  <si>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</si>
  <si>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</si>
  <si>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</si>
  <si>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</si>
  <si>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</si>
  <si>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</si>
  <si>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</si>
  <si>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</si>
  <si>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</si>
  <si>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</si>
  <si>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</si>
  <si>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</si>
  <si>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</si>
  <si>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</si>
  <si>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</si>
  <si>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</si>
  <si>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</si>
  <si>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</si>
  <si>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</si>
  <si>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</si>
  <si>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</si>
  <si>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</si>
  <si>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</si>
  <si>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</si>
  <si>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</si>
  <si>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</si>
  <si>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</si>
  <si>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</si>
  <si>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</si>
  <si>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</si>
  <si>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</si>
  <si>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</si>
  <si>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</si>
  <si>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</si>
  <si>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</si>
  <si>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</si>
  <si>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</si>
  <si>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</si>
  <si>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</si>
  <si>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</si>
  <si>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</si>
  <si>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</si>
  <si>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</si>
  <si>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</si>
  <si>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</si>
  <si>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</si>
  <si>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</si>
  <si>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</si>
  <si>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</si>
  <si>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</si>
  <si>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</si>
  <si>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</si>
  <si>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</si>
  <si>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</si>
  <si>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</si>
  <si>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</si>
  <si>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</si>
  <si>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</si>
  <si>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</si>
  <si>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</si>
  <si>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</si>
  <si>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</si>
  <si>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</si>
  <si>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</si>
  <si>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</si>
  <si>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</si>
  <si>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</si>
  <si>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</si>
  <si>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</si>
  <si>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</si>
  <si>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</si>
  <si>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</si>
  <si>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</si>
  <si>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</si>
  <si>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</si>
  <si>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</si>
  <si>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</si>
  <si>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</si>
  <si>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</si>
  <si>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</si>
  <si>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</si>
  <si>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</si>
  <si>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</si>
  <si>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</si>
  <si>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</si>
  <si>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</si>
  <si>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</si>
  <si>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</si>
  <si>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</si>
  <si>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</si>
  <si>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</si>
  <si>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</si>
  <si>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</si>
  <si>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</si>
  <si>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</si>
  <si>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</si>
  <si>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</si>
  <si>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</si>
  <si>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</si>
  <si>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</si>
  <si>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</si>
  <si>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</si>
  <si>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</si>
  <si>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</si>
  <si>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</si>
  <si>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</si>
  <si>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</si>
  <si>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</si>
  <si>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</si>
  <si>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</si>
  <si>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</si>
  <si>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</si>
  <si>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</si>
  <si>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</si>
  <si>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</si>
  <si>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</si>
  <si>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</si>
  <si>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</si>
  <si>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</si>
  <si>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</si>
  <si>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</si>
  <si>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</si>
  <si>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</si>
  <si>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</si>
  <si>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</si>
  <si>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</si>
  <si>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</si>
  <si>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</si>
  <si>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</si>
  <si>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</si>
  <si>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</si>
  <si>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</si>
  <si>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</si>
  <si>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</si>
  <si>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</si>
  <si>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</si>
  <si>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</si>
  <si>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</si>
  <si>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</si>
  <si>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</si>
  <si>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</si>
  <si>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</si>
  <si>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</si>
  <si>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</si>
  <si>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</si>
  <si>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</si>
  <si>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</si>
  <si>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</si>
  <si>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</si>
  <si>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</si>
  <si>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</si>
  <si>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</si>
  <si>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</si>
  <si>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</si>
  <si>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</si>
  <si>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</si>
  <si>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</si>
  <si>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</si>
  <si>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</si>
  <si>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</si>
  <si>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</si>
  <si>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</si>
  <si>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</si>
  <si>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</si>
  <si>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</si>
  <si>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</si>
  <si>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</si>
  <si>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</si>
  <si>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</si>
  <si>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</si>
  <si>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</si>
  <si>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</si>
  <si>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</si>
  <si>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</si>
  <si>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</si>
  <si>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</si>
  <si>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</si>
  <si>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</si>
  <si>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</si>
  <si>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</si>
  <si>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</si>
  <si>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</si>
  <si>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</si>
  <si>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</si>
  <si>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</si>
  <si>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</si>
  <si>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</si>
  <si>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</si>
  <si>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</si>
  <si>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</si>
  <si>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</si>
  <si>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</si>
  <si>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</si>
  <si>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</si>
  <si>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</si>
  <si>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</si>
  <si>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</si>
  <si>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</si>
  <si>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</si>
  <si>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</si>
  <si>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</si>
  <si>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</si>
  <si>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</si>
  <si>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</si>
  <si>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</si>
  <si>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</si>
  <si>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</si>
  <si>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</si>
  <si>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</si>
  <si>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</si>
  <si>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</si>
  <si>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</si>
  <si>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</si>
  <si>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</si>
  <si>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</si>
  <si>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</si>
  <si>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</si>
  <si>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</si>
  <si>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</si>
  <si>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</si>
  <si>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</si>
  <si>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</si>
  <si>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</si>
  <si>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</si>
  <si>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</si>
  <si>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</si>
  <si>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</si>
  <si>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</si>
  <si>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</si>
  <si>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</si>
  <si>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</si>
  <si>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</si>
  <si>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</si>
  <si>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</si>
  <si>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</si>
  <si>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</si>
  <si>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</si>
  <si>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</si>
  <si>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</si>
  <si>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</si>
  <si>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</si>
  <si>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</si>
  <si>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</si>
  <si>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</si>
  <si>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</si>
  <si>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</si>
  <si>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</si>
  <si>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</si>
  <si>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</si>
  <si>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</si>
  <si>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</si>
  <si>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</si>
  <si>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</si>
  <si>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</si>
  <si>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</si>
  <si>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</si>
  <si>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</si>
  <si>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</si>
  <si>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</si>
  <si>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</si>
  <si>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</si>
  <si>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</si>
  <si>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</si>
  <si>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</si>
  <si>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</si>
  <si>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</si>
  <si>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</si>
  <si>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</si>
  <si>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</si>
  <si>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</si>
  <si>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</si>
  <si>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</si>
  <si>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</si>
  <si>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</si>
  <si>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</si>
  <si>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</si>
  <si>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</si>
  <si>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</si>
  <si>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</si>
  <si>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</si>
  <si>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</si>
  <si>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</si>
  <si>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</si>
  <si>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</si>
  <si>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</si>
  <si>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</si>
  <si>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</si>
  <si>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</si>
  <si>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</si>
  <si>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</si>
  <si>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</si>
  <si>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</si>
  <si>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</si>
  <si>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</si>
  <si>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</si>
  <si>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</si>
  <si>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</si>
  <si>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</si>
  <si>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</si>
  <si>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</si>
  <si>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</si>
  <si>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</si>
  <si>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</si>
  <si>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</si>
  <si>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</si>
  <si>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</si>
  <si>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</si>
  <si>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</si>
  <si>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</si>
  <si>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</si>
  <si>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</si>
  <si>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</si>
  <si>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</si>
  <si>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</si>
  <si>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</si>
  <si>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</si>
  <si>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</si>
  <si>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</si>
  <si>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</si>
  <si>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</si>
  <si>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</si>
  <si>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</si>
  <si>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</si>
  <si>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</si>
  <si>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</si>
  <si>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</si>
  <si>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</si>
  <si>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</si>
  <si>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</si>
  <si>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</si>
  <si>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</si>
  <si>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</si>
  <si>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</si>
  <si>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</si>
  <si>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</si>
  <si>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</si>
  <si>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</si>
  <si>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</si>
  <si>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</si>
  <si>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</si>
  <si>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</si>
  <si>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</si>
  <si>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</si>
  <si>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</si>
  <si>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</si>
  <si>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</si>
  <si>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</si>
  <si>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</si>
  <si>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</si>
  <si>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</si>
  <si>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</si>
  <si>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</si>
  <si>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</si>
  <si>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</si>
  <si>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</si>
  <si>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</si>
  <si>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</si>
  <si>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</si>
  <si>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</si>
  <si>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</si>
  <si>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</si>
  <si>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</si>
  <si>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</si>
  <si>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</si>
  <si>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</si>
  <si>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</si>
  <si>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</si>
  <si>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</si>
  <si>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</si>
  <si>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</si>
  <si>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</si>
  <si>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</si>
  <si>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</si>
  <si>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</si>
  <si>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</si>
  <si>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</si>
  <si>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</si>
  <si>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</si>
  <si>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</si>
  <si>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</si>
  <si>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</si>
  <si>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</si>
  <si>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</si>
  <si>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</si>
  <si>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</si>
  <si>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</si>
  <si>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</si>
  <si>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</si>
  <si>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</si>
  <si>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</si>
  <si>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</si>
  <si>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</si>
  <si>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</si>
  <si>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</si>
  <si>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</si>
  <si>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</si>
  <si>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</si>
  <si>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</si>
  <si>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</si>
  <si>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</si>
  <si>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</si>
  <si>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</si>
  <si>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</si>
  <si>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</si>
  <si>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</si>
  <si>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</si>
  <si>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</si>
  <si>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</si>
  <si>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</si>
  <si>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</si>
  <si>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</si>
  <si>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</si>
  <si>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</si>
  <si>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</si>
  <si>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</si>
  <si>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</si>
  <si>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</si>
  <si>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</si>
  <si>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</si>
  <si>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</si>
  <si>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</si>
  <si>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</si>
  <si>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</si>
  <si>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</si>
  <si>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</si>
  <si>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</si>
  <si>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</si>
  <si>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</si>
  <si>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</si>
  <si>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</si>
  <si>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</si>
  <si>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</si>
  <si>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</si>
  <si>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</si>
  <si>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</si>
  <si>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</si>
  <si>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</si>
  <si>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</si>
  <si>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</si>
  <si>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</si>
  <si>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</si>
  <si>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</si>
  <si>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</si>
  <si>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</si>
  <si>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</si>
  <si>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</si>
  <si>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</si>
  <si>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</si>
  <si>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</si>
  <si>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</si>
  <si>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</si>
  <si>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</si>
  <si>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</si>
  <si>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</si>
  <si>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</si>
  <si>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</si>
  <si>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</si>
  <si>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</si>
  <si>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</si>
  <si>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</si>
  <si>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</si>
  <si>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</si>
  <si>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</si>
  <si>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</si>
  <si>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</si>
  <si>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</si>
  <si>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</si>
  <si>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</si>
  <si>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</si>
  <si>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</si>
  <si>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</si>
  <si>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</si>
  <si>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</si>
  <si>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</si>
  <si>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</si>
  <si>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</si>
  <si>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</si>
  <si>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</si>
  <si>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</si>
  <si>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</si>
  <si>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</si>
  <si>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</si>
  <si>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</si>
  <si>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</si>
  <si>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</si>
  <si>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</si>
  <si>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</si>
  <si>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</si>
  <si>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</si>
  <si>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</si>
  <si>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</si>
  <si>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</si>
  <si>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</si>
  <si>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</si>
  <si>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</si>
  <si>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</si>
  <si>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</si>
  <si>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</si>
  <si>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</si>
  <si>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</si>
  <si>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</si>
  <si>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</si>
  <si>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</si>
  <si>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</si>
  <si>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</si>
  <si>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</si>
  <si>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</si>
  <si>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</si>
  <si>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</si>
  <si>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</si>
  <si>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</si>
  <si>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</si>
  <si>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</si>
  <si>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</si>
  <si>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</si>
  <si>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</si>
  <si>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</si>
  <si>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</si>
  <si>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</si>
  <si>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</si>
  <si>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</si>
  <si>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</si>
  <si>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</si>
  <si>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</si>
  <si>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</si>
  <si>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</si>
  <si>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</si>
  <si>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</si>
  <si>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</si>
  <si>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</si>
  <si>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</si>
  <si>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</si>
  <si>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</si>
  <si>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</si>
  <si>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</si>
  <si>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</si>
  <si>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</si>
  <si>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</si>
  <si>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</si>
  <si>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</si>
  <si>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</si>
  <si>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</si>
  <si>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</si>
  <si>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</si>
  <si>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</si>
  <si>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</si>
  <si>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</si>
  <si>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</si>
  <si>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</si>
  <si>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</si>
  <si>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</si>
  <si>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</si>
  <si>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</si>
  <si>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</si>
  <si>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</si>
  <si>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</si>
  <si>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</si>
  <si>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</si>
  <si>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</si>
  <si>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</si>
  <si>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</si>
  <si>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</si>
  <si>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</si>
  <si>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</si>
  <si>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</si>
  <si>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</si>
  <si>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</si>
  <si>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</si>
  <si>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</si>
  <si>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</si>
  <si>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</si>
  <si>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</si>
  <si>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</si>
  <si>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</si>
  <si>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</si>
  <si>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</si>
  <si>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</si>
  <si>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</si>
  <si>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</si>
  <si>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</si>
  <si>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</si>
  <si>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</si>
  <si>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</si>
  <si>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</si>
  <si>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</si>
  <si>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</si>
  <si>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</si>
  <si>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</si>
  <si>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</si>
  <si>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</si>
  <si>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</si>
  <si>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</si>
  <si>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</si>
  <si>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</si>
  <si>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</si>
  <si>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</si>
  <si>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</si>
  <si>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</si>
  <si>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</si>
  <si>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</si>
  <si>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</si>
  <si>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</si>
  <si>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</si>
  <si>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</si>
  <si>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</si>
  <si>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</si>
  <si>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</si>
  <si>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</si>
  <si>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</si>
  <si>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</si>
  <si>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</si>
  <si>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</si>
  <si>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</si>
  <si>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</si>
  <si>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</si>
  <si>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</si>
  <si>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</si>
  <si>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</si>
  <si>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</si>
  <si>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</si>
  <si>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</si>
  <si>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</si>
  <si>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</si>
  <si>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</si>
  <si>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</si>
  <si>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</si>
  <si>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</si>
  <si>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</si>
  <si>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</si>
  <si>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</si>
  <si>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</si>
  <si>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</si>
  <si>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</si>
  <si>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</si>
  <si>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</si>
  <si>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</si>
  <si>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</si>
  <si>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</si>
  <si>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</si>
  <si>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</si>
  <si>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</si>
  <si>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</si>
  <si>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</si>
  <si>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</si>
  <si>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</si>
  <si>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</si>
  <si>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</si>
  <si>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</si>
  <si>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</si>
  <si>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</si>
  <si>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</si>
  <si>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</si>
  <si>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</si>
  <si>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</si>
  <si>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</si>
  <si>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</si>
  <si>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</si>
  <si>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</si>
  <si>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</si>
  <si>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</si>
  <si>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</si>
  <si>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</si>
  <si>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</si>
  <si>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</si>
  <si>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</si>
  <si>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</si>
  <si>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</si>
  <si>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</si>
  <si>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</si>
  <si>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</si>
  <si>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</si>
  <si>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</si>
  <si>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</si>
  <si>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</si>
  <si>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</si>
  <si>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</si>
  <si>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</si>
  <si>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</si>
  <si>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</si>
  <si>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</si>
  <si>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</si>
  <si>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</si>
  <si>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</si>
  <si>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</si>
  <si>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</si>
  <si>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</si>
  <si>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</si>
  <si>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</si>
  <si>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</si>
  <si>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</si>
  <si>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</si>
  <si>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</si>
  <si>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</si>
  <si>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</si>
  <si>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</si>
  <si>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</si>
  <si>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</si>
  <si>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</si>
  <si>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</si>
  <si>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</si>
  <si>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</si>
  <si>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</si>
  <si>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</si>
  <si>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</si>
  <si>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</si>
  <si>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</si>
  <si>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</si>
  <si>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</si>
  <si>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</si>
  <si>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</si>
  <si>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</si>
  <si>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</si>
  <si>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</si>
  <si>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</si>
  <si>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</si>
  <si>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</si>
  <si>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</si>
  <si>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</si>
  <si>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</si>
  <si>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</si>
  <si>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</si>
  <si>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</si>
  <si>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</si>
  <si>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</si>
  <si>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</si>
  <si>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</si>
  <si>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</si>
  <si>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</si>
  <si>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</si>
  <si>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</si>
  <si>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</si>
  <si>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</si>
  <si>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</si>
  <si>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</si>
  <si>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</si>
  <si>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</si>
  <si>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</si>
  <si>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</si>
  <si>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</si>
  <si>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</si>
  <si>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</si>
  <si>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</si>
  <si>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</si>
  <si>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</si>
  <si>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</si>
  <si>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</si>
  <si>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</si>
  <si>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</si>
  <si>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</si>
  <si>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</si>
  <si>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</si>
  <si>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</si>
  <si>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</si>
  <si>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</si>
  <si>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</si>
  <si>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</si>
  <si>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</si>
  <si>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</si>
  <si>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</si>
  <si>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</si>
  <si>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</si>
  <si>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</si>
  <si>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</si>
  <si>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</si>
  <si>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</si>
  <si>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</si>
  <si>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</si>
  <si>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</si>
  <si>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</si>
  <si>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</si>
  <si>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</si>
  <si>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</si>
  <si>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</si>
  <si>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</si>
  <si>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</si>
  <si>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</si>
  <si>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</si>
  <si>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</si>
  <si>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</si>
  <si>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</si>
  <si>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</si>
  <si>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</si>
  <si>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</si>
  <si>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</si>
  <si>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</si>
  <si>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</si>
  <si>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</si>
  <si>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</si>
  <si>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</si>
  <si>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</si>
  <si>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</si>
  <si>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</si>
  <si>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</si>
  <si>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</si>
  <si>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</si>
  <si>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</si>
  <si>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</si>
  <si>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</si>
  <si>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</si>
  <si>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</si>
  <si>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</si>
  <si>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</si>
  <si>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</si>
  <si>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</si>
  <si>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</si>
  <si>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</si>
  <si>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</si>
  <si>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</si>
  <si>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</si>
  <si>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</si>
  <si>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</si>
  <si>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</si>
  <si>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</si>
  <si>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</si>
  <si>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</si>
  <si>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</si>
  <si>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</si>
  <si>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</si>
  <si>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</si>
  <si>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</si>
  <si>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</si>
  <si>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</si>
  <si>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</si>
  <si>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</si>
  <si>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</si>
  <si>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</si>
  <si>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</si>
  <si>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</si>
  <si>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</si>
  <si>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</si>
  <si>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</si>
  <si>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</si>
  <si>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</si>
  <si>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</si>
  <si>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</si>
  <si>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</si>
  <si>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</si>
  <si>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</si>
  <si>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</si>
  <si>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</si>
  <si>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</si>
  <si>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</si>
  <si>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</si>
  <si>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</si>
  <si>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</si>
  <si>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</si>
  <si>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</si>
  <si>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</si>
  <si>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</si>
  <si>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</si>
  <si>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</si>
  <si>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</si>
  <si>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</si>
  <si>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</si>
  <si>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</si>
  <si>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</si>
  <si>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</si>
  <si>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</si>
  <si>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</si>
  <si>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</si>
  <si>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</si>
  <si>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</si>
  <si>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</si>
  <si>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</si>
  <si>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</si>
  <si>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</si>
  <si>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</si>
  <si>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</si>
  <si>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</si>
  <si>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</si>
  <si>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</si>
  <si>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</si>
  <si>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</si>
  <si>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</si>
  <si>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</si>
  <si>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</si>
  <si>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</si>
  <si>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</si>
  <si>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</si>
  <si>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</si>
  <si>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</si>
  <si>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</si>
  <si>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</si>
  <si>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</si>
  <si>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</si>
  <si>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</si>
  <si>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</si>
  <si>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</si>
  <si>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</si>
  <si>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</si>
  <si>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</si>
  <si>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</si>
  <si>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</si>
  <si>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</si>
  <si>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</si>
  <si>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</si>
  <si>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</si>
  <si>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</si>
  <si>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</si>
  <si>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</si>
  <si>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</si>
  <si>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</si>
  <si>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</si>
  <si>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</si>
  <si>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</si>
  <si>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</si>
  <si>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</si>
  <si>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</si>
  <si>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</si>
  <si>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</si>
  <si>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</si>
  <si>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</si>
  <si>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</si>
  <si>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</si>
  <si>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</si>
  <si>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</si>
  <si>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</si>
  <si>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</si>
  <si>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</si>
  <si>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</si>
  <si>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</si>
  <si>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</si>
  <si>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</si>
  <si>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</si>
  <si>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</si>
  <si>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</si>
  <si>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</si>
  <si>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</si>
  <si>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</si>
  <si>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</si>
  <si>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</si>
  <si>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</si>
  <si>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</si>
  <si>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</si>
  <si>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</si>
  <si>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</si>
  <si>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</si>
  <si>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</si>
  <si>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</si>
  <si>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</si>
  <si>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</si>
  <si>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</si>
  <si>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</si>
  <si>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</si>
  <si>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</si>
  <si>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</si>
  <si>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</si>
  <si>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</si>
  <si>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</si>
  <si>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</si>
  <si>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</si>
  <si>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</si>
  <si>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</si>
  <si>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</si>
  <si>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</si>
  <si>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</si>
  <si>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</si>
  <si>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</si>
  <si>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</si>
  <si>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</si>
  <si>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</si>
  <si>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</si>
  <si>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</si>
  <si>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</si>
  <si>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</si>
  <si>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</si>
  <si>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</si>
  <si>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</si>
  <si>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</si>
  <si>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</si>
  <si>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</si>
  <si>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</si>
  <si>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</si>
  <si>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</si>
  <si>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</si>
  <si>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</si>
  <si>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</si>
  <si>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</si>
  <si>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</si>
  <si>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</si>
  <si>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</si>
  <si>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</si>
  <si>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</si>
  <si>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</si>
  <si>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</si>
  <si>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</si>
  <si>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</si>
  <si>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</si>
  <si>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</si>
  <si>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</si>
  <si>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</si>
  <si>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</si>
  <si>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</si>
  <si>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</si>
  <si>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</si>
  <si>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</si>
  <si>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</si>
  <si>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</si>
  <si>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</si>
  <si>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</si>
  <si>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</si>
  <si>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</si>
  <si>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</si>
  <si>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</si>
  <si>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</si>
  <si>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</si>
  <si>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</si>
  <si>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</si>
  <si>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</si>
  <si>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</si>
  <si>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</si>
  <si>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</si>
  <si>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</si>
  <si>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</si>
  <si>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</si>
  <si>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</si>
  <si>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</si>
  <si>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</si>
  <si>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</si>
  <si>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</si>
  <si>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</si>
  <si>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</si>
  <si>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</si>
  <si>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</si>
  <si>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</si>
  <si>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</si>
  <si>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</si>
  <si>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</si>
  <si>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</si>
  <si>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</si>
  <si>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</si>
  <si>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</si>
  <si>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</si>
  <si>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</si>
  <si>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</si>
  <si>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</si>
  <si>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</si>
  <si>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</si>
  <si>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</si>
  <si>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</si>
  <si>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</si>
  <si>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</si>
  <si>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</si>
  <si>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</si>
  <si>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</si>
  <si>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</si>
  <si>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</si>
  <si>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</si>
  <si>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</si>
  <si>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</si>
  <si>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</si>
  <si>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</si>
  <si>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</si>
  <si>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</si>
  <si>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</si>
  <si>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</si>
  <si>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</si>
  <si>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</si>
  <si>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</si>
  <si>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</si>
  <si>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</si>
  <si>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</si>
  <si>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</si>
  <si>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</si>
  <si>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</si>
  <si>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</si>
  <si>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</si>
  <si>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</si>
  <si>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</si>
  <si>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</si>
  <si>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</si>
  <si>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</si>
  <si>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</si>
  <si>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</si>
  <si>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</si>
  <si>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</si>
  <si>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</si>
  <si>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</si>
  <si>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</si>
  <si>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</si>
  <si>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</si>
  <si>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</si>
  <si>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</si>
  <si>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</si>
  <si>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</si>
  <si>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</si>
  <si>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</si>
  <si>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</si>
  <si>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</si>
  <si>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</si>
  <si>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</si>
  <si>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</si>
  <si>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</si>
  <si>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</si>
  <si>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</si>
  <si>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</si>
  <si>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</si>
  <si>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</si>
  <si>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</si>
  <si>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</si>
  <si>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</si>
  <si>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</si>
  <si>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</si>
  <si>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</si>
  <si>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</si>
  <si>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</si>
  <si>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</si>
  <si>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</si>
  <si>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</si>
  <si>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</si>
  <si>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</si>
  <si>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</si>
  <si>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</si>
  <si>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</si>
  <si>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</si>
  <si>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</si>
  <si>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</si>
  <si>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</si>
  <si>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</si>
  <si>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</si>
  <si>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</si>
  <si>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</si>
  <si>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</si>
  <si>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</si>
  <si>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</si>
  <si>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</si>
  <si>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</si>
  <si>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</si>
  <si>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</si>
  <si>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</si>
  <si>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</si>
  <si>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</si>
  <si>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</si>
  <si>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</si>
  <si>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</si>
  <si>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</si>
  <si>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</si>
  <si>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</si>
  <si>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</si>
  <si>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</si>
  <si>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</si>
  <si>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</si>
  <si>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</si>
  <si>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</si>
  <si>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</si>
  <si>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</si>
  <si>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</si>
  <si>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</si>
  <si>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</si>
  <si>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</si>
  <si>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</si>
  <si>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</si>
  <si>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</si>
  <si>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</si>
  <si>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</si>
  <si>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</si>
  <si>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</si>
  <si>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</si>
  <si>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</si>
  <si>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</si>
  <si>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</si>
  <si>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</si>
  <si>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</si>
  <si>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</si>
  <si>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</si>
  <si>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</si>
  <si>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</si>
  <si>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</si>
  <si>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</si>
  <si>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</si>
  <si>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</si>
  <si>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</si>
  <si>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</si>
  <si>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</si>
  <si>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</si>
  <si>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</si>
  <si>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</si>
  <si>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</si>
  <si>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</si>
  <si>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</si>
  <si>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</si>
  <si>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</si>
  <si>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</si>
  <si>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</si>
  <si>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</si>
  <si>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</si>
  <si>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</si>
  <si>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</si>
  <si>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</si>
  <si>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</si>
  <si>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</si>
  <si>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</si>
  <si>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</si>
  <si>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</si>
  <si>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</si>
  <si>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</si>
  <si>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</si>
  <si>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</si>
  <si>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</si>
  <si>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</si>
  <si>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</si>
  <si>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</si>
  <si>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</si>
  <si>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</si>
  <si>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</si>
  <si>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</si>
  <si>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</si>
  <si>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</si>
  <si>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</si>
  <si>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</si>
  <si>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</si>
  <si>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</si>
  <si>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</si>
  <si>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</si>
  <si>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</si>
  <si>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</si>
  <si>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</si>
  <si>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</si>
  <si>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</si>
  <si>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</si>
  <si>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</si>
  <si>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</si>
  <si>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</si>
  <si>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</si>
  <si>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</si>
  <si>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</si>
  <si>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</si>
  <si>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</si>
  <si>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</si>
  <si>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</si>
  <si>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</si>
  <si>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</si>
  <si>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</si>
  <si>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</si>
  <si>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</si>
  <si>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</si>
  <si>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</si>
  <si>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</si>
  <si>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</si>
  <si>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</si>
  <si>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</si>
  <si>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</si>
  <si>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</si>
  <si>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</si>
  <si>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</si>
  <si>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</si>
  <si>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</si>
  <si>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</si>
  <si>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</si>
  <si>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</si>
  <si>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</si>
  <si>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</si>
  <si>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</si>
  <si>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</si>
  <si>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</si>
  <si>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</si>
  <si>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</si>
  <si>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</si>
  <si>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</si>
  <si>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</si>
  <si>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</si>
  <si>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</si>
  <si>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</si>
  <si>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</si>
  <si>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</si>
  <si>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</si>
  <si>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</si>
  <si>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</si>
  <si>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</si>
  <si>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</si>
  <si>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</si>
  <si>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</si>
  <si>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</si>
  <si>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</si>
  <si>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</si>
  <si>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</si>
  <si>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</si>
  <si>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</si>
  <si>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</si>
  <si>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</si>
  <si>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</si>
  <si>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</si>
  <si>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</si>
  <si>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</si>
  <si>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</si>
  <si>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</si>
  <si>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</si>
  <si>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</si>
  <si>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</si>
  <si>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</si>
  <si>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</si>
  <si>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</si>
  <si>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</si>
  <si>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</si>
  <si>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</si>
  <si>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</si>
  <si>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</si>
  <si>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</si>
  <si>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</si>
  <si>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</si>
  <si>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</si>
  <si>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</si>
  <si>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</si>
  <si>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</si>
  <si>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</si>
  <si>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</si>
  <si>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</si>
  <si>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</si>
  <si>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</si>
  <si>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</si>
  <si>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</si>
  <si>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</si>
  <si>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</si>
  <si>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</si>
  <si>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</si>
  <si>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</si>
  <si>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</si>
  <si>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</si>
  <si>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</si>
  <si>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</si>
  <si>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</si>
  <si>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</si>
  <si>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</si>
  <si>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</si>
  <si>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</si>
  <si>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</si>
  <si>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</si>
  <si>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</si>
  <si>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</si>
  <si>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</si>
  <si>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</si>
  <si>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</si>
  <si>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</si>
  <si>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</si>
  <si>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</si>
  <si>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</si>
  <si>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</si>
  <si>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</si>
  <si>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</si>
  <si>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</si>
  <si>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</si>
  <si>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</si>
  <si>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</si>
  <si>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</si>
  <si>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</si>
  <si>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</si>
  <si>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</si>
  <si>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</si>
  <si>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</si>
  <si>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</si>
  <si>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</si>
  <si>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</si>
  <si>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</si>
  <si>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</si>
  <si>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</si>
  <si>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</si>
  <si>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</si>
  <si>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</si>
  <si>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</si>
  <si>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</si>
  <si>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</si>
  <si>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</si>
  <si>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</si>
  <si>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</si>
  <si>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</si>
  <si>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</si>
  <si>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</si>
  <si>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</si>
  <si>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</si>
  <si>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</si>
  <si>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</si>
  <si>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</si>
  <si>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</si>
  <si>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</si>
  <si>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</si>
  <si>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</si>
  <si>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</si>
  <si>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</si>
  <si>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</si>
  <si>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</si>
  <si>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</si>
  <si>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</si>
  <si>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</si>
  <si>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</si>
  <si>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</si>
  <si>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</si>
  <si>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</si>
  <si>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</si>
  <si>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</si>
  <si>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</si>
  <si>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</si>
  <si>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</si>
  <si>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</si>
  <si>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</si>
  <si>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</si>
  <si>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</si>
  <si>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</si>
  <si>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</si>
  <si>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</si>
  <si>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</si>
  <si>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</si>
  <si>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</si>
  <si>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</si>
  <si>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</si>
  <si>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</si>
  <si>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</si>
  <si>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</si>
  <si>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</si>
  <si>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</si>
  <si>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</si>
  <si>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</si>
  <si>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</si>
  <si>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</si>
  <si>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</si>
  <si>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</si>
  <si>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</si>
  <si>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</si>
  <si>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</si>
  <si>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</si>
  <si>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</si>
  <si>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</si>
  <si>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</si>
  <si>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</si>
  <si>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</si>
  <si>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</si>
  <si>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</si>
  <si>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</si>
  <si>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</si>
  <si>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</si>
  <si>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</si>
  <si>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</si>
  <si>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</si>
  <si>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</si>
  <si>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</si>
  <si>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</si>
  <si>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</si>
  <si>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</si>
  <si>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</si>
  <si>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</si>
  <si>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</si>
  <si>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</si>
  <si>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</si>
  <si>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</si>
  <si>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</si>
  <si>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</si>
  <si>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</si>
  <si>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</si>
  <si>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</si>
  <si>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</si>
  <si>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</si>
  <si>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</si>
  <si>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</si>
  <si>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</si>
  <si>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</si>
  <si>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</si>
  <si>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</si>
  <si>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</si>
  <si>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</si>
  <si>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</si>
  <si>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</si>
  <si>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</si>
  <si>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</si>
  <si>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</si>
  <si>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</si>
  <si>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</si>
  <si>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</si>
  <si>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</si>
  <si>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</si>
  <si>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</si>
  <si>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</si>
  <si>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</si>
  <si>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</si>
  <si>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</si>
  <si>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</si>
  <si>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</si>
  <si>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</si>
  <si>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</si>
  <si>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</si>
  <si>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</si>
  <si>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</si>
  <si>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</si>
  <si>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</si>
  <si>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</si>
  <si>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</si>
  <si>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</si>
  <si>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</si>
  <si>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</si>
  <si>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</si>
  <si>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</si>
  <si>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</si>
  <si>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</si>
  <si>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</si>
  <si>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</si>
  <si>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</si>
  <si>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</si>
  <si>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</si>
  <si>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</si>
  <si>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</si>
  <si>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</si>
  <si>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</si>
  <si>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</si>
  <si>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</si>
  <si>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</si>
  <si>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</si>
  <si>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</si>
  <si>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</si>
  <si>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</si>
  <si>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</si>
  <si>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</si>
  <si>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</si>
  <si>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</si>
  <si>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</si>
  <si>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</si>
  <si>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</si>
  <si>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</si>
  <si>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</si>
  <si>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</si>
  <si>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</si>
  <si>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</si>
  <si>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</si>
  <si>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</si>
  <si>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</si>
  <si>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</si>
  <si>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</si>
  <si>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</si>
  <si>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</si>
  <si>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</si>
  <si>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</si>
  <si>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</si>
  <si>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</si>
  <si>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</si>
  <si>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</si>
  <si>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</si>
  <si>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</si>
  <si>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</si>
  <si>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</si>
  <si>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</si>
  <si>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</si>
  <si>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</si>
  <si>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</si>
  <si>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</si>
  <si>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</si>
  <si>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</si>
  <si>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</si>
  <si>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</si>
  <si>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</si>
  <si>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</si>
  <si>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</si>
  <si>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</si>
  <si>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</si>
  <si>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</si>
  <si>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</si>
  <si>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</si>
  <si>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</si>
  <si>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</si>
  <si>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</si>
  <si>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</si>
  <si>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</si>
  <si>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</si>
  <si>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</si>
  <si>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</si>
  <si>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</si>
  <si>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</si>
  <si>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</si>
  <si>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</si>
  <si>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</si>
  <si>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</si>
  <si>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</si>
  <si>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</si>
  <si>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</si>
  <si>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</si>
  <si>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</si>
  <si>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</si>
  <si>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</si>
  <si>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</si>
  <si>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</si>
  <si>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</si>
  <si>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</si>
  <si>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</si>
  <si>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</si>
  <si>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</si>
  <si>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</si>
  <si>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</si>
  <si>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</si>
  <si>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</si>
  <si>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</si>
  <si>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</si>
  <si>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</si>
  <si>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</si>
  <si>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</si>
  <si>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</si>
  <si>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</si>
  <si>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</si>
  <si>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</si>
  <si>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</si>
  <si>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</si>
  <si>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</si>
  <si>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</si>
  <si>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</si>
  <si>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</si>
  <si>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</si>
  <si>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</si>
  <si>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</si>
  <si>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</si>
  <si>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</si>
  <si>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</si>
  <si>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</si>
  <si>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</si>
  <si>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</si>
  <si>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</si>
  <si>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</si>
  <si>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</si>
  <si>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</si>
  <si>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</si>
  <si>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</si>
  <si>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</si>
  <si>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</si>
  <si>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</si>
  <si>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</si>
  <si>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</si>
  <si>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</si>
  <si>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</si>
  <si>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</si>
  <si>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</si>
  <si>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</si>
  <si>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</si>
  <si>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</si>
  <si>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</si>
  <si>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</si>
  <si>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</si>
  <si>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</si>
  <si>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</si>
  <si>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</si>
  <si>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</si>
  <si>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</si>
  <si>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</si>
  <si>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</si>
  <si>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</si>
  <si>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</si>
  <si>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</si>
  <si>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</si>
  <si>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</si>
  <si>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</si>
  <si>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</si>
  <si>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</si>
  <si>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</si>
  <si>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</si>
  <si>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</si>
  <si>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</si>
  <si>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</si>
  <si>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</si>
  <si>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</si>
  <si>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</si>
  <si>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</si>
  <si>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</si>
  <si>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</si>
  <si>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</si>
  <si>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</si>
  <si>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</si>
  <si>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</si>
  <si>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</si>
  <si>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</si>
  <si>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</si>
  <si>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</si>
  <si>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</si>
  <si>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</si>
  <si>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</si>
  <si>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</si>
  <si>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</si>
  <si>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</si>
  <si>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</si>
  <si>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</si>
  <si>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</si>
  <si>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</si>
  <si>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</si>
  <si>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</si>
  <si>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</si>
  <si>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</si>
  <si>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</si>
  <si>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</si>
  <si>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</si>
  <si>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</si>
  <si>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</si>
  <si>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</si>
  <si>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</si>
  <si>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</si>
  <si>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</si>
  <si>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</si>
  <si>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</si>
  <si>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</si>
  <si>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</si>
  <si>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</si>
  <si>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</si>
  <si>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</si>
  <si>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</si>
  <si>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</si>
  <si>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</si>
  <si>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</si>
  <si>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</si>
  <si>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</si>
  <si>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</si>
  <si>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</si>
  <si>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</si>
  <si>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</si>
  <si>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</si>
  <si>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</si>
  <si>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</si>
  <si>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</si>
  <si>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</si>
  <si>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</si>
  <si>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</si>
  <si>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</si>
  <si>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</si>
  <si>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</si>
  <si>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</si>
  <si>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</si>
  <si>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</si>
  <si>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</si>
  <si>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</si>
  <si>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</si>
  <si>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</si>
  <si>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</si>
  <si>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</si>
  <si>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</si>
  <si>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</si>
  <si>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</si>
  <si>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</si>
  <si>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</si>
  <si>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</si>
  <si>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</si>
  <si>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</si>
  <si>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</si>
  <si>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</si>
  <si>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</si>
  <si>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</si>
  <si>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</si>
  <si>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</si>
  <si>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</si>
  <si>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</si>
  <si>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</si>
  <si>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</si>
  <si>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</si>
  <si>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</si>
  <si>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</si>
  <si>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</si>
  <si>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</si>
  <si>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</si>
  <si>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</si>
  <si>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</si>
  <si>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</si>
  <si>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</si>
  <si>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</si>
  <si>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</si>
  <si>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</si>
  <si>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</si>
  <si>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</si>
  <si>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</si>
  <si>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</si>
  <si>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</si>
  <si>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</si>
  <si>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</si>
  <si>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</si>
  <si>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</si>
  <si>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</si>
  <si>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</si>
  <si>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</si>
  <si>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</si>
  <si>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</si>
  <si>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</si>
  <si>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</si>
  <si>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</si>
  <si>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</si>
  <si>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</si>
  <si>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</si>
  <si>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</si>
  <si>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</si>
  <si>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</si>
  <si>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</si>
  <si>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</si>
  <si>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</si>
  <si>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</si>
  <si>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</si>
  <si>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</si>
  <si>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</si>
  <si>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</si>
  <si>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</si>
  <si>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</si>
  <si>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</si>
  <si>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</si>
  <si>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</si>
  <si>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</si>
  <si>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</si>
  <si>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</si>
  <si>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</si>
  <si>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</si>
  <si>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</si>
  <si>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</si>
  <si>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</si>
  <si>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</si>
  <si>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</si>
  <si>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</si>
  <si>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</si>
  <si>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</si>
  <si>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</si>
  <si>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</si>
  <si>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</si>
  <si>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</si>
  <si>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</si>
  <si>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</si>
  <si>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</si>
  <si>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</si>
  <si>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</si>
  <si>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</si>
  <si>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</si>
  <si>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</si>
  <si>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</si>
  <si>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</si>
  <si>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</si>
  <si>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</si>
  <si>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</si>
  <si>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</si>
  <si>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</si>
  <si>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</si>
  <si>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</si>
  <si>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</si>
  <si>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</si>
  <si>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</si>
  <si>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</si>
  <si>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</si>
  <si>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</si>
  <si>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</si>
  <si>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</si>
  <si>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</si>
  <si>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</si>
  <si>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</si>
  <si>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</si>
  <si>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</si>
  <si>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</si>
  <si>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</si>
  <si>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</si>
  <si>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</si>
  <si>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</si>
  <si>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</si>
  <si>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</si>
  <si>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</si>
  <si>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</si>
  <si>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</si>
  <si>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</si>
  <si>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</si>
  <si>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</si>
  <si>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</si>
  <si>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</si>
  <si>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</si>
  <si>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</si>
  <si>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</si>
  <si>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</si>
  <si>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</si>
  <si>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</si>
  <si>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</si>
  <si>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</si>
  <si>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</si>
  <si>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</si>
  <si>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</si>
  <si>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</si>
  <si>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</si>
  <si>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</si>
  <si>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</si>
  <si>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</si>
  <si>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</si>
  <si>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</si>
  <si>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</si>
  <si>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</si>
  <si>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</si>
  <si>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</si>
  <si>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</si>
  <si>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</si>
  <si>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</si>
  <si>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</si>
  <si>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</si>
  <si>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</si>
  <si>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</si>
  <si>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</si>
  <si>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</si>
  <si>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</si>
  <si>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</si>
  <si>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</si>
  <si>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</si>
  <si>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</si>
  <si>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</si>
  <si>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</si>
  <si>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</si>
  <si>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</si>
  <si>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</si>
  <si>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</si>
  <si>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</si>
  <si>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</si>
  <si>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</si>
  <si>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</si>
  <si>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</si>
  <si>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</si>
  <si>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</si>
  <si>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</si>
  <si>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</si>
  <si>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</si>
  <si>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</si>
  <si>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</si>
  <si>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</si>
  <si>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</si>
  <si>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</si>
  <si>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</si>
  <si>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</si>
  <si>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</si>
  <si>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</si>
  <si>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</si>
  <si>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</si>
  <si>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</si>
  <si>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</si>
  <si>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</si>
  <si>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</si>
  <si>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</si>
  <si>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</si>
  <si>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</si>
  <si>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</si>
  <si>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</si>
  <si>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</si>
  <si>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</si>
  <si>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</si>
  <si>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</si>
  <si>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</si>
  <si>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</si>
  <si>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</si>
  <si>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</si>
  <si>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</si>
  <si>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</si>
  <si>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</si>
  <si>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</si>
  <si>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</si>
  <si>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</si>
  <si>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</si>
  <si>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</si>
  <si>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</si>
  <si>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</si>
  <si>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</si>
  <si>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</si>
  <si>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</si>
  <si>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</si>
  <si>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</si>
  <si>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</si>
  <si>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</si>
  <si>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</si>
  <si>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</si>
  <si>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</si>
  <si>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</si>
  <si>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</si>
  <si>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</si>
  <si>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</si>
  <si>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</si>
  <si>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</si>
  <si>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</si>
  <si>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</si>
  <si>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</si>
  <si>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</si>
  <si>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</si>
  <si>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</si>
  <si>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</si>
  <si>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</si>
  <si>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</si>
  <si>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</si>
  <si>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</si>
  <si>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</si>
  <si>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</si>
  <si>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</si>
  <si>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</si>
  <si>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</si>
  <si>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</si>
  <si>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</si>
  <si>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</si>
  <si>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</si>
  <si>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</si>
  <si>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</si>
  <si>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</si>
  <si>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</si>
  <si>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</si>
  <si>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</si>
  <si>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</si>
  <si>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</si>
  <si>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</si>
  <si>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</si>
  <si>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</si>
  <si>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</si>
  <si>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</si>
  <si>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</si>
  <si>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</si>
  <si>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</si>
  <si>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</si>
  <si>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</si>
  <si>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</si>
  <si>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</si>
  <si>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</si>
  <si>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</si>
  <si>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</si>
  <si>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</si>
  <si>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</si>
  <si>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</si>
  <si>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</si>
  <si>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</si>
  <si>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</si>
  <si>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</si>
  <si>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</si>
  <si>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</si>
  <si>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</si>
  <si>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</si>
  <si>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</si>
  <si>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</si>
  <si>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</si>
  <si>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</si>
  <si>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</si>
  <si>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</si>
  <si>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</si>
  <si>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</si>
  <si>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</si>
  <si>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</si>
  <si>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</si>
  <si>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</si>
  <si>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</si>
  <si>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</si>
  <si>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</si>
  <si>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</si>
  <si>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</si>
  <si>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</si>
  <si>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</si>
  <si>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</si>
  <si>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</si>
  <si>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</si>
  <si>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</si>
  <si>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</si>
  <si>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</si>
  <si>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</si>
  <si>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</si>
  <si>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</si>
  <si>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</si>
  <si>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</si>
  <si>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</si>
  <si>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</si>
  <si>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</si>
  <si>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</si>
  <si>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</si>
  <si>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</si>
  <si>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</si>
  <si>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</si>
  <si>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</si>
  <si>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</si>
  <si>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</si>
  <si>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</si>
  <si>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</si>
  <si>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</si>
  <si>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</si>
  <si>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</si>
  <si>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</si>
  <si>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</si>
  <si>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</si>
  <si>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</si>
  <si>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</si>
  <si>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</si>
  <si>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</si>
  <si>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</si>
  <si>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</si>
  <si>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</si>
  <si>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</si>
  <si>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</si>
  <si>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</si>
  <si>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</si>
  <si>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</si>
  <si>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</si>
  <si>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</si>
  <si>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</si>
  <si>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</si>
  <si>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</si>
  <si>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</si>
  <si>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</si>
  <si>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</si>
  <si>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</si>
  <si>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</si>
  <si>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</si>
  <si>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</si>
  <si>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</si>
  <si>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</si>
  <si>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</si>
  <si>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</si>
  <si>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</si>
  <si>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</si>
  <si>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</si>
  <si>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</si>
  <si>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</si>
  <si>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</si>
  <si>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</si>
  <si>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</si>
  <si>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</si>
  <si>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</si>
  <si>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</si>
  <si>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</si>
  <si>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</si>
  <si>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</si>
  <si>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</si>
  <si>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</si>
  <si>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</si>
  <si>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</si>
  <si>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</si>
  <si>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</si>
  <si>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</si>
  <si>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</si>
  <si>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</si>
  <si>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</si>
  <si>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</si>
  <si>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</si>
  <si>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</si>
  <si>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</si>
  <si>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</si>
  <si>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</si>
  <si>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</si>
  <si>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</si>
  <si>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</si>
  <si>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</si>
  <si>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</si>
  <si>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</si>
  <si>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</si>
  <si>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</si>
  <si>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</si>
  <si>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</si>
  <si>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</si>
  <si>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</si>
  <si>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</si>
  <si>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</si>
  <si>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</si>
  <si>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</si>
  <si>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</si>
  <si>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</si>
  <si>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</si>
  <si>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</si>
  <si>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</si>
  <si>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</si>
  <si>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</si>
  <si>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</si>
  <si>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</si>
  <si>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</si>
  <si>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</si>
  <si>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</si>
  <si>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</si>
  <si>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</si>
  <si>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</si>
  <si>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</si>
  <si>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</si>
  <si>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</si>
  <si>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</si>
  <si>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</si>
  <si>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</si>
  <si>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</si>
  <si>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</si>
  <si>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</si>
  <si>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</si>
  <si>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</si>
  <si>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</si>
  <si>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</si>
  <si>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</si>
  <si>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</si>
  <si>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</si>
  <si>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</si>
  <si>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</si>
  <si>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</si>
  <si>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</si>
  <si>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</si>
  <si>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</si>
  <si>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</si>
  <si>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</si>
  <si>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</si>
  <si>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</si>
  <si>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</si>
  <si>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</si>
  <si>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</si>
  <si>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</si>
  <si>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</si>
  <si>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</si>
  <si>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</si>
  <si>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</si>
  <si>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</si>
  <si>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</si>
  <si>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</si>
  <si>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</si>
  <si>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</si>
  <si>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</si>
  <si>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</si>
  <si>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</si>
  <si>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</si>
  <si>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</si>
  <si>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</si>
  <si>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</si>
  <si>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</si>
  <si>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</si>
  <si>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</si>
  <si>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</si>
  <si>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</si>
  <si>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</si>
  <si>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</si>
  <si>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</si>
  <si>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</si>
  <si>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</si>
  <si>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</si>
  <si>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</si>
  <si>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</si>
  <si>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</si>
  <si>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</si>
  <si>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</si>
  <si>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</si>
  <si>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</si>
  <si>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</si>
  <si>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</si>
  <si>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</si>
  <si>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</si>
  <si>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</si>
  <si>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</si>
  <si>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</si>
  <si>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</si>
  <si>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</si>
  <si>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</si>
  <si>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</si>
  <si>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</si>
  <si>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</si>
  <si>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</si>
  <si>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</si>
  <si>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</si>
  <si>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</si>
  <si>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</si>
  <si>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</si>
  <si>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</si>
  <si>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</si>
  <si>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</si>
  <si>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</si>
  <si>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</si>
  <si>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</si>
  <si>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</si>
  <si>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</si>
  <si>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</si>
  <si>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</si>
  <si>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</si>
  <si>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</si>
  <si>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</si>
  <si>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</si>
  <si>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</si>
  <si>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</si>
  <si>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</si>
  <si>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</si>
  <si>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</si>
  <si>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</si>
  <si>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</si>
  <si>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</si>
  <si>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</si>
  <si>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</si>
  <si>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</si>
  <si>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</si>
  <si>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</si>
  <si>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</si>
  <si>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</si>
  <si>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</si>
  <si>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</si>
  <si>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</si>
  <si>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</si>
  <si>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</si>
  <si>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</si>
  <si>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</si>
  <si>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</si>
  <si>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</si>
  <si>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</si>
  <si>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</si>
  <si>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</si>
  <si>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</si>
  <si>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</si>
  <si>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</si>
  <si>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</si>
  <si>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</si>
  <si>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</si>
  <si>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</si>
  <si>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</si>
  <si>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</si>
  <si>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</si>
  <si>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</si>
  <si>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</si>
  <si>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</si>
  <si>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</si>
  <si>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</si>
  <si>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</si>
  <si>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</si>
  <si>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</si>
  <si>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</si>
  <si>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</si>
  <si>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</si>
  <si>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</si>
  <si>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</si>
  <si>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</si>
  <si>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</si>
  <si>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</si>
  <si>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</si>
  <si>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</si>
  <si>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</si>
  <si>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</si>
  <si>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</si>
  <si>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</si>
  <si>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</si>
  <si>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</si>
  <si>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</si>
  <si>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</si>
  <si>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</si>
  <si>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</si>
  <si>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</si>
  <si>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</si>
  <si>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</si>
  <si>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</si>
  <si>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</si>
  <si>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</si>
  <si>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</si>
  <si>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</si>
  <si>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</si>
  <si>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</si>
  <si>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</si>
  <si>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</si>
  <si>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</si>
  <si>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</si>
  <si>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</si>
  <si>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</si>
  <si>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</si>
  <si>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</si>
  <si>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</si>
  <si>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</si>
  <si>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</si>
  <si>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</si>
  <si>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</si>
  <si>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</si>
  <si>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</si>
  <si>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</si>
  <si>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</si>
  <si>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</si>
  <si>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</si>
  <si>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</si>
  <si>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</si>
  <si>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</si>
  <si>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</si>
  <si>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</si>
  <si>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</si>
  <si>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</si>
  <si>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</si>
  <si>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</si>
  <si>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</si>
  <si>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</si>
  <si>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</si>
  <si>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</si>
  <si>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</si>
  <si>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</si>
  <si>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</si>
  <si>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</si>
  <si>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</si>
  <si>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</si>
  <si>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</si>
  <si>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</si>
  <si>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</si>
  <si>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</si>
  <si>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</si>
  <si>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</si>
  <si>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</si>
  <si>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</si>
  <si>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</si>
  <si>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</si>
  <si>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</si>
  <si>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</si>
  <si>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</si>
  <si>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</si>
  <si>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</si>
  <si>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</si>
  <si>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</si>
  <si>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</si>
  <si>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</si>
  <si>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</si>
  <si>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</si>
  <si>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</si>
  <si>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</si>
  <si>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</si>
  <si>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</si>
  <si>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</si>
  <si>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</si>
  <si>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</si>
  <si>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</si>
  <si>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</si>
  <si>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</si>
  <si>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</si>
  <si>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</si>
  <si>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</si>
  <si>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</si>
  <si>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</si>
  <si>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</si>
  <si>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</si>
  <si>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</si>
  <si>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</si>
  <si>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</si>
  <si>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</si>
  <si>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</si>
  <si>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</si>
  <si>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</si>
  <si>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</si>
  <si>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</si>
  <si>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</si>
  <si>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</si>
  <si>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</si>
  <si>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</si>
  <si>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</si>
  <si>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</si>
  <si>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</si>
  <si>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</si>
  <si>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</si>
  <si>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</si>
  <si>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</si>
  <si>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</si>
  <si>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</si>
  <si>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</si>
  <si>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</si>
  <si>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</si>
  <si>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</si>
  <si>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</si>
  <si>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</si>
  <si>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</si>
  <si>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</si>
  <si>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</si>
  <si>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</si>
  <si>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</si>
  <si>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</si>
  <si>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</si>
  <si>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</si>
  <si>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</si>
  <si>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</si>
  <si>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</si>
  <si>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</si>
  <si>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</si>
  <si>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</si>
  <si>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</si>
  <si>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</si>
  <si>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</si>
  <si>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</si>
  <si>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</si>
  <si>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</si>
  <si>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</si>
  <si>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</si>
  <si>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</si>
  <si>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</si>
  <si>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</si>
  <si>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</si>
  <si>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</si>
  <si>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</si>
  <si>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</si>
  <si>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</si>
  <si>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</si>
  <si>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</si>
  <si>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</si>
  <si>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</si>
  <si>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</si>
  <si>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</si>
  <si>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</si>
  <si>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</si>
  <si>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</si>
  <si>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</si>
  <si>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</si>
  <si>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</si>
  <si>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</si>
  <si>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</si>
  <si>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</si>
  <si>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</si>
  <si>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</si>
  <si>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</si>
  <si>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</si>
  <si>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</si>
  <si>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</si>
  <si>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</si>
  <si>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</si>
  <si>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</si>
  <si>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</si>
  <si>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</si>
  <si>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</si>
  <si>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</si>
  <si>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</si>
  <si>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</si>
  <si>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</si>
  <si>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</si>
  <si>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</si>
  <si>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</si>
  <si>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</si>
  <si>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</si>
  <si>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</si>
  <si>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</si>
  <si>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</si>
  <si>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</si>
  <si>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</si>
  <si>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</si>
  <si>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</si>
  <si>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</si>
  <si>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</si>
  <si>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</si>
  <si>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</si>
  <si>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</si>
  <si>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</si>
  <si>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</si>
  <si>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</si>
  <si>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</si>
  <si>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</si>
  <si>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</si>
  <si>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</si>
  <si>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</si>
  <si>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</si>
  <si>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</si>
  <si>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</si>
  <si>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</si>
  <si>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</si>
  <si>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</si>
  <si>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</si>
  <si>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</si>
  <si>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</si>
  <si>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</si>
  <si>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</si>
  <si>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</si>
  <si>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</si>
  <si>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</si>
  <si>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</si>
  <si>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</si>
  <si>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</si>
  <si>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</si>
  <si>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</si>
  <si>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</si>
  <si>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</si>
  <si>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</si>
  <si>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</si>
  <si>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</si>
  <si>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</si>
  <si>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</si>
  <si>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</si>
  <si>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</si>
  <si>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</si>
  <si>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</si>
  <si>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</si>
  <si>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</si>
  <si>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</si>
  <si>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</si>
  <si>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</si>
  <si>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</si>
  <si>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</si>
  <si>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</si>
  <si>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</si>
  <si>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</si>
  <si>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</si>
  <si>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</si>
  <si>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</si>
  <si>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</si>
  <si>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</si>
  <si>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</si>
  <si>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</si>
  <si>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</si>
  <si>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</si>
  <si>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</si>
  <si>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</si>
  <si>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</si>
  <si>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</si>
  <si>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</si>
  <si>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</si>
  <si>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</si>
  <si>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</si>
  <si>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</si>
  <si>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</si>
  <si>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</si>
  <si>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</si>
  <si>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</si>
  <si>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</si>
  <si>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</si>
  <si>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</si>
  <si>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</si>
  <si>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</si>
  <si>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</si>
  <si>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</si>
  <si>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</si>
  <si>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</si>
  <si>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</si>
  <si>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</si>
  <si>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</si>
  <si>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</si>
  <si>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</si>
  <si>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</si>
  <si>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</si>
  <si>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</si>
  <si>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</si>
  <si>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</si>
  <si>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</si>
  <si>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</si>
  <si>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</si>
  <si>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</si>
  <si>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</si>
  <si>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</si>
  <si>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</si>
  <si>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</si>
  <si>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</si>
  <si>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</si>
  <si>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</si>
  <si>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</si>
  <si>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</si>
  <si>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</si>
  <si>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</si>
  <si>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</si>
  <si>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</si>
  <si>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</si>
  <si>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</si>
  <si>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</si>
  <si>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</si>
  <si>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</si>
  <si>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</si>
  <si>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</si>
  <si>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</si>
  <si>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</si>
  <si>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</si>
  <si>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</si>
  <si>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</si>
  <si>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</si>
  <si>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</si>
  <si>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</si>
  <si>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</si>
  <si>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</si>
  <si>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</si>
  <si>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</si>
  <si>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</si>
  <si>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</si>
  <si>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</si>
  <si>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</si>
  <si>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</si>
  <si>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</si>
  <si>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</si>
  <si>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</si>
  <si>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</si>
  <si>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</si>
  <si>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</si>
  <si>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</si>
  <si>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</si>
  <si>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</si>
  <si>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</si>
  <si>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</si>
  <si>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</si>
  <si>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</si>
  <si>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</si>
  <si>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</si>
  <si>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</si>
  <si>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</si>
  <si>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</si>
  <si>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</si>
  <si>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</si>
  <si>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</si>
  <si>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</si>
  <si>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</si>
  <si>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</si>
  <si>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</si>
  <si>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</si>
  <si>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</si>
  <si>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</si>
  <si>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</si>
  <si>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</si>
  <si>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</si>
  <si>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</si>
  <si>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</si>
  <si>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</si>
  <si>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</si>
  <si>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</si>
  <si>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</si>
  <si>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</si>
  <si>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</si>
  <si>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</si>
  <si>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</si>
  <si>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</si>
  <si>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</si>
  <si>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</si>
  <si>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</si>
  <si>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</si>
  <si>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</si>
  <si>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</si>
  <si>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</si>
  <si>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</si>
  <si>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</si>
  <si>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</si>
  <si>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</si>
  <si>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</si>
  <si>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</si>
  <si>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</si>
  <si>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</si>
  <si>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</si>
  <si>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</si>
  <si>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</si>
  <si>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</si>
  <si>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</si>
  <si>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</si>
  <si>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</si>
  <si>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</si>
  <si>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</si>
  <si>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</si>
  <si>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</si>
  <si>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</si>
  <si>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</si>
  <si>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</si>
  <si>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</si>
  <si>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</si>
  <si>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</si>
  <si>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</si>
  <si>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</si>
  <si>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</si>
  <si>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</si>
  <si>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</si>
  <si>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</si>
  <si>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</si>
  <si>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</si>
  <si>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</si>
  <si>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</si>
  <si>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</si>
  <si>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</si>
  <si>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</si>
  <si>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</si>
  <si>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</si>
  <si>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</si>
  <si>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</si>
  <si>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</si>
  <si>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</si>
  <si>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</si>
  <si>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</si>
  <si>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</si>
  <si>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</si>
  <si>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</si>
  <si>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</si>
  <si>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</si>
  <si>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</si>
  <si>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</si>
  <si>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</si>
  <si>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</si>
  <si>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</si>
  <si>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</si>
  <si>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</si>
  <si>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</si>
  <si>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</si>
  <si>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</si>
  <si>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</si>
  <si>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</si>
  <si>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</si>
  <si>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</si>
  <si>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</si>
  <si>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</si>
  <si>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</si>
  <si>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</si>
  <si>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</si>
  <si>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</si>
  <si>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</si>
  <si>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</si>
  <si>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</si>
  <si>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</si>
  <si>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</si>
  <si>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</si>
  <si>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</si>
  <si>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</si>
  <si>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</si>
  <si>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</si>
  <si>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</si>
  <si>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</si>
  <si>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</si>
  <si>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</si>
  <si>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</si>
  <si>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</si>
  <si>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</si>
  <si>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</si>
  <si>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</si>
  <si>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</si>
  <si>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</si>
  <si>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</si>
  <si>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</si>
  <si>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</si>
  <si>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</si>
  <si>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</si>
  <si>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</si>
  <si>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</si>
  <si>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</si>
  <si>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</si>
  <si>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</si>
  <si>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</si>
  <si>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</si>
  <si>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</si>
  <si>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</si>
  <si>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</si>
  <si>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</si>
  <si>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</si>
  <si>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</si>
  <si>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</si>
  <si>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</si>
  <si>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</si>
  <si>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</si>
  <si>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</si>
  <si>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</si>
  <si>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</si>
  <si>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</si>
  <si>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</si>
  <si>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</si>
  <si>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</si>
  <si>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</si>
  <si>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</si>
  <si>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</si>
  <si>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</si>
  <si>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</si>
  <si>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</si>
  <si>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</si>
  <si>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</si>
  <si>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</si>
  <si>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</si>
  <si>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</si>
  <si>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</si>
  <si>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</si>
  <si>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</si>
  <si>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</si>
  <si>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</si>
  <si>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</si>
  <si>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</si>
  <si>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</si>
  <si>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</si>
  <si>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</si>
  <si>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</si>
  <si>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</si>
  <si>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</si>
  <si>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</si>
  <si>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</si>
  <si>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</si>
  <si>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</si>
  <si>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</si>
  <si>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</si>
  <si>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</si>
  <si>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</si>
  <si>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</si>
  <si>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</si>
  <si>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</si>
  <si>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</si>
  <si>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</si>
  <si>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</si>
  <si>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</si>
  <si>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</si>
  <si>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</si>
  <si>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</si>
  <si>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</si>
  <si>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</si>
  <si>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</si>
  <si>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</si>
  <si>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</si>
  <si>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</si>
  <si>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</si>
  <si>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</si>
  <si>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</si>
  <si>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</si>
  <si>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</si>
  <si>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</si>
  <si>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</si>
  <si>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</si>
  <si>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</si>
  <si>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</si>
  <si>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</si>
  <si>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</si>
  <si>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</si>
  <si>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</si>
  <si>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</si>
  <si>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</si>
  <si>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</si>
  <si>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</si>
  <si>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</si>
  <si>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</si>
  <si>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</si>
  <si>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</si>
  <si>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</si>
  <si>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</si>
  <si>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</si>
  <si>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</si>
  <si>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</si>
  <si>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</si>
  <si>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</si>
  <si>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</si>
  <si>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</si>
  <si>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</si>
  <si>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</si>
  <si>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</si>
  <si>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</si>
  <si>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</si>
  <si>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</si>
  <si>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</si>
  <si>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</si>
  <si>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</si>
  <si>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</si>
  <si>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</si>
  <si>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</si>
  <si>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</si>
  <si>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</si>
  <si>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</si>
  <si>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</si>
  <si>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</si>
  <si>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</si>
  <si>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</si>
  <si>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</si>
  <si>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</si>
  <si>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</si>
  <si>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</si>
  <si>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</si>
  <si>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</si>
  <si>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</si>
  <si>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</si>
  <si>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</si>
  <si>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</si>
  <si>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</si>
  <si>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</si>
  <si>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</si>
  <si>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</si>
  <si>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</si>
  <si>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</si>
  <si>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</si>
  <si>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</si>
  <si>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</si>
  <si>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</si>
  <si>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</si>
  <si>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</si>
  <si>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</si>
  <si>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</si>
  <si>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</si>
  <si>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</si>
  <si>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</si>
  <si>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</si>
  <si>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</si>
  <si>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</si>
  <si>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</si>
  <si>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</si>
  <si>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</si>
  <si>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</si>
  <si>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</si>
  <si>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</si>
  <si>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</si>
  <si>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</si>
  <si>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</si>
  <si>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</si>
  <si>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</si>
  <si>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</si>
  <si>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</si>
  <si>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</si>
  <si>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</si>
  <si>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</si>
  <si>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</si>
  <si>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</si>
  <si>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</si>
  <si>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</si>
  <si>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</si>
  <si>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</si>
  <si>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</si>
  <si>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</si>
  <si>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</si>
  <si>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</si>
  <si>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</si>
  <si>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</si>
  <si>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</si>
  <si>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</si>
  <si>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</si>
  <si>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</si>
  <si>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</si>
  <si>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</si>
  <si>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</si>
  <si>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</si>
  <si>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</si>
  <si>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</si>
  <si>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</si>
  <si>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</si>
  <si>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</si>
  <si>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</si>
  <si>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</si>
  <si>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</si>
  <si>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</si>
  <si>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</si>
  <si>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</si>
  <si>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</si>
  <si>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</si>
  <si>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</si>
  <si>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</si>
  <si>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</si>
  <si>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</si>
  <si>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</si>
  <si>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</si>
  <si>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</si>
  <si>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</si>
  <si>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</si>
  <si>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</si>
  <si>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</si>
  <si>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</si>
  <si>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</si>
  <si>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</si>
  <si>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</si>
  <si>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</si>
  <si>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</si>
  <si>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</si>
  <si>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</si>
  <si>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</si>
  <si>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</si>
  <si>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</si>
  <si>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</si>
  <si>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</si>
  <si>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</si>
  <si>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</si>
  <si>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</si>
  <si>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</si>
  <si>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</si>
  <si>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</si>
  <si>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</si>
  <si>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</si>
  <si>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</si>
  <si>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</si>
  <si>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</si>
  <si>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</si>
  <si>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</si>
  <si>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</si>
  <si>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</si>
  <si>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</si>
  <si>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</si>
  <si>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</si>
  <si>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</si>
  <si>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</si>
  <si>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</si>
  <si>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</si>
  <si>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</si>
  <si>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</si>
  <si>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</si>
  <si>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</si>
  <si>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</si>
  <si>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</si>
  <si>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</si>
  <si>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</si>
  <si>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</si>
  <si>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</si>
  <si>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</si>
  <si>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</si>
  <si>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</si>
  <si>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</si>
  <si>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</si>
  <si>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</si>
  <si>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</si>
  <si>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</si>
  <si>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</si>
  <si>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</si>
  <si>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</si>
  <si>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</si>
  <si>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</si>
  <si>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</si>
  <si>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</si>
  <si>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</si>
  <si>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</si>
  <si>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</si>
  <si>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</si>
  <si>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</si>
  <si>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</si>
  <si>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</si>
  <si>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</si>
  <si>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</si>
  <si>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</si>
  <si>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</si>
  <si>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</si>
  <si>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</si>
  <si>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</si>
  <si>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</si>
  <si>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</si>
  <si>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</si>
  <si>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</si>
  <si>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</si>
  <si>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</si>
  <si>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</si>
  <si>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</si>
  <si>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</si>
  <si>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</si>
  <si>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</si>
  <si>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</si>
  <si>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</si>
  <si>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</si>
  <si>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</si>
  <si>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</si>
  <si>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</si>
  <si>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</si>
  <si>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</si>
  <si>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</si>
  <si>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</si>
  <si>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</si>
  <si>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</si>
  <si>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</si>
  <si>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</si>
  <si>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</si>
  <si>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</si>
  <si>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</si>
  <si>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</si>
  <si>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</si>
  <si>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</si>
  <si>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</si>
  <si>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</si>
  <si>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</si>
  <si>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</si>
  <si>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</si>
  <si>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</si>
  <si>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</si>
  <si>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</si>
  <si>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</si>
  <si>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</si>
  <si>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</si>
  <si>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</si>
  <si>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</si>
  <si>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</si>
  <si>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</si>
  <si>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</si>
  <si>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</si>
  <si>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</si>
  <si>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</si>
  <si>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</si>
  <si>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</si>
  <si>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</si>
  <si>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</si>
  <si>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</si>
  <si>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</si>
  <si>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</si>
  <si>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</si>
  <si>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</si>
  <si>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</si>
  <si>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</si>
  <si>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</si>
  <si>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</si>
  <si>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</si>
  <si>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</si>
  <si>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</si>
  <si>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</si>
  <si>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</si>
  <si>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</si>
  <si>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</si>
  <si>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</si>
  <si>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</si>
  <si>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</si>
  <si>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</si>
  <si>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</si>
  <si>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</si>
  <si>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</si>
  <si>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</si>
  <si>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</si>
  <si>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</si>
  <si>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</si>
  <si>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</si>
  <si>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</si>
  <si>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</si>
  <si>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</si>
  <si>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</si>
  <si>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</si>
  <si>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</si>
  <si>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</si>
  <si>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</si>
  <si>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</si>
  <si>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</si>
  <si>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</si>
  <si>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</si>
  <si>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</si>
  <si>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</si>
  <si>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</si>
  <si>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</si>
  <si>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</si>
  <si>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</si>
  <si>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</si>
  <si>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</si>
  <si>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</si>
  <si>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</si>
  <si>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</si>
  <si>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</si>
  <si>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</si>
  <si>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</si>
  <si>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</si>
  <si>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</si>
  <si>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</si>
  <si>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</si>
  <si>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</si>
  <si>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</si>
  <si>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</si>
  <si>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</si>
  <si>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</si>
  <si>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</si>
  <si>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</si>
  <si>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</si>
  <si>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</si>
  <si>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</si>
  <si>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</si>
  <si>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</si>
  <si>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</si>
  <si>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</si>
  <si>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</si>
  <si>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</si>
  <si>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</si>
  <si>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</si>
  <si>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</si>
  <si>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</si>
  <si>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</si>
  <si>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</si>
  <si>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</si>
  <si>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</si>
  <si>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</si>
  <si>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</si>
  <si>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PCM-20251109-00000211</t>
  </si>
  <si>
    <t>was access night issue as located at USF area a/em team need 90 min</t>
  </si>
  <si>
    <t>PCM-20251109-00000021</t>
  </si>
  <si>
    <t>ylm0391</t>
  </si>
  <si>
    <t>PCM-20251109-00000082</t>
  </si>
  <si>
    <t>PCM-20251109-00000326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</si>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</sst>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307.29267951389193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0.18524895833979826</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45970.241105439818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45970.241105439818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45970.241105439818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45970.241105439818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45970.241105439818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45970.241105439818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45970.241105439818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45970.241105439818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45970.241105439818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45970.241105439818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45970.241105439818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45970.241105439818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45970.241105439818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45970.241105439818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45970.241105439818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45970.241105439818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45970.241105439818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45970.241105439818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45970.241105439818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45970.241105439818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45970.241105439818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45970.241105439818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45970.241105439818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45970.241105439818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45970.241105439818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45970.241105439818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45970.241105439818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45970.241105439818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45970.241105439818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45970.241105439818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45970.241105439818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45970.241105439818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45970.241105439818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45970.241105439818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45970.241105439818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45970.241105439818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45970.241105439818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45970.241105439818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45970.241105439818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45970.241105439818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45970.241105439818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45970.241105439818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45970.241105439818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45970.241105439818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45970.241105439818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45970.241105439818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45970.241105439818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45970.241105439818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45970.241105439818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45970.241105439818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45970.241105439818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45970.241105439818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45970.241105439818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45970.241105439818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45970.241105439818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45970.241105439818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45970.241105439818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45970.241105439818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45970.241105439818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45970.241105439818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45970.241105439818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45970.241105439818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45970.241105439818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45970.241105439818</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45970.241105439818</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7B90AC0B-C004-4987-AAF4-458120408E0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1" ca="1" si="0">IFERROR(NOW()-F3,"-")</f>
        <v>145.24126747685659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45970.241105439818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45970.241105439818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0"/>
        <v>45970.241105439818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45970.241105439818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1"/>
      <c r="E8" s="103"/>
      <c r="F8" s="104"/>
      <c r="G8" s="105">
        <f t="shared" ca="1" si="0"/>
        <v>45970.241105439818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45970.241105439818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45970.241105439818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45970.241105439818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45970.241105439818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45970.241105439818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45970.241105439818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45970.241105439818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45970.241105439818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45970.241105439818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45970.241105439818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45970.241105439818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45970.241105439818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45970.241105439818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1">IFERROR(NOW()-F22,"-")</f>
        <v>45970.241105439818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45970.241105439818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45970.241105439818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45970.241105439818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45970.241105439818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45970.241105439818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45970.241105439818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45970.241105439818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45970.241105439818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45970.241105439818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45970.241105439818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45970.241105439818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45970.241105439818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45970.241105439818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45970.241105439818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45970.241105439818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45970.241105439818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45970.241105439818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45970.241105439818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45970.241105439818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45970.241105439818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45970.241105439818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45970.241105439818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45970.241105439818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45970.241105439818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45970.241105439818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45970.241105439818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45970.241105439818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45970.241105439818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45970.241105439818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45970.241105439818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45970.241105439818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ref="G54:G85" ca="1" si="2">IFERROR(NOW()-F54,"-")</f>
        <v>45970.241105439818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45970.241105439818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45970.241105439818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45970.241105439818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45970.241105439818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45970.241105439818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t="shared" ca="1" si="2"/>
        <v>45970.241105439818</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45970.241105439818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45970.241105439818</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45970.241105439818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45970.241105439818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45970.241105439818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45970.241105439818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45970.241105439818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45970.241105439818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45970.241105439818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45970.241105439818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45970.241105439818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45970.241105439818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45970.241105439818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45970.241105439818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45970.241105439818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45970.241105439818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45970.241105439818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45970.241105439818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45970.241105439818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45970.241105439818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45970.241105439818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45970.241105439818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45970.241105439818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45970.241105439818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45970.241105439818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45970.241105439818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45970.241105439818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45970.241105439818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45970.241105439818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45970.241105439818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45970.241105439818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45970.241105439818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45970.241105439818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45970.241105439818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45970.241105439818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45970.241105439818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45970.241105439818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45970.241105439818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45970.241105439818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45970.241105439818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45970.241105439818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45970.241105439818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45970.241105439818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45970.241105439818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45970.241105439818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45970.241105439818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45970.241105439818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45970.241105439818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45970.241105439818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45970.241105439818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45970.241105439818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45970.241105439818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45970.241105439818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45970.241105439818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45970.241105439818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45970.241105439818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45970.241105439818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45970.241105439818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45970.241105439818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45970.241105439818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45970.241105439818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45970.241105439818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45970.241105439818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45970.241105439818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45970.241105439818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45970.241105439818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45970.241105439818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45970.241105439818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45970.241105439818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45970.241105439818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45970.241105439818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45970.241105439818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45970.241105439818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45970.241105439818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45970.241105439818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45970.241105439818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45970.241105439818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45970.241105439818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45970.241105439818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45970.241105439818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45970.241105439818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45970.241105439818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45970.241105439818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45970.241105439818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45970.241105439818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45970.241105439818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45970.241105439818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45970.241105439818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45970.241105439818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45970.241105439818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45970.241105439818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45970.241105439818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45970.241105439818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45970.241105439818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45970.241105439818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45970.241105439818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45970.241105439818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45970.241105439818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45970.241105439818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45970.241105439818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45970.241105439818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45970.241105439818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45970.241105439818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45970.241105439818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45970.241105439818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45970.241105439818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45970.241105439818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45970.241105439818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45970.241105439818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45970.241105439818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45970.241105439818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45970.241105439818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45970.241105439818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45970.241105439818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45970.241105439818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45970.241105439818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45970.241105439818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45970.241105439818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45970.241105439818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45970.241105439818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45970.241105439818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45970.241105439818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45970.241105439818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45970.241105439818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45970.241105439818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45970.241105439818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45970.241105439818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45970.241105439818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45970.241105439818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45970.241105439818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45970.241105439818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45970.241105439818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45970.241105439818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45970.241105439818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45970.241105439818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45970.241105439818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45970.241105439818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45970.241105439818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45970.241105439818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45970.241105439818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45970.241105439818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45970.241105439818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45970.241105439818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45970.241105439818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45970.241105439818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45970.241105439818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45970.241105439818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45970.241105439818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45970.241105439818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45970.241105439818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45970.241105439818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45970.241105439818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45970.241105439818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45970.241105439818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45970.241105439818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45970.241105439818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45970.241105439818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45970.241105439818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45970.241105439818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45970.241105439818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45970.241105439818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45970.241105439818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45970.241105439818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45970.241105439818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45970.241105439818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45970.241105439818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45970.241105439818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45970.241105439818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45970.241105439818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45970.241105439818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45970.241105439818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45970.241105439818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45970.241105439818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45970.241105439818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45970.241105439818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45970.241105439818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45970.241105439818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45970.241105439818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45970.241105439818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45970.241105439818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45970.241105439818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45970.241105439818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45970.241105439818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45970.241105439818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45970.241105439818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45970.241105439818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45970.241105439818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45970.241105439818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45970.241105439818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45970.241105439818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45970.241105439818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45970.241105439818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45970.241105439818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45970.241105439818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45970.241105439818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45970.241105439818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45970.241105439818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45970.241105439818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45970.241105439818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45970.241105439818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45970.241105439818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45970.241105439818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45970.241105439818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45970.241105439818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45970.241105439818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45970.241105439818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45970.241105439818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45970.241105439818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45970.241105439818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45970.241105439818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45970.241105439818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45970.241105439818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45970.241105439818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45970.241105439818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45970.241105439818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45970.241105439818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45970.241105439818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45970.241105439818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45970.241105439818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45970.241105439818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45970.241105439818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45970.241105439818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45970.241105439818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45970.241105439818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45970.241105439818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45970.241105439818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45970.241105439818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45970.241105439818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45970.241105439818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45970.241105439818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45970.241105439818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45970.241105439818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45970.241105439818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45970.241105439818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45970.241105439818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45970.241105439818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45970.241105439818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45970.241105439818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45970.241105439818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45970.241105439818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45970.241105439818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45970.241105439818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45970.241105439818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45970.241105439818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45970.241105439818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45970.241105439818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45970.241105439818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45970.241105439818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45970.241105439818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45970.241105439818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45970.241105439818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45970.241105439818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45970.241105439818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45970.241105439818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45970.241105439818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45970.241105439818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45970.241105439818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45970.241105439818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45970.241105439818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45970.241105439818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45970.241105439818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45970.241105439818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45970.241105439818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45970.241105439818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45970.241105439818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45970.241105439818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45970.241105439818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45970.241105439818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45970.241105439818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45970.241105439818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45970.241105439818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45970.241105439818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45970.241105439818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45970.241105439818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45970.241105439818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45970.241105439818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45970.241105439818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45970.241105439818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45970.241105439818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45970.241105439818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45970.241105439818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45970.241105439818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45970.241105439818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45970.241105439818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45970.241105439818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45970.241105439818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45970.241105439818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45970.241105439818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45970.241105439818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45970.241105439818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45970.241105439818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45970.241105439818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45970.241105439818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45970.241105439818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45970.241105439818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45970.241105439818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45970.241105439818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45970.241105439818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45970.241105439818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45970.241105439818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45970.241105439818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45970.241105439818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45970.241105439818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45970.241105439818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45970.241105439818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45970.241105439818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45970.241105439818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45970.241105439818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45970.241105439818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45970.241105439818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45970.241105439818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45970.241105439818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45970.241105439818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45970.241105439818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45970.241105439818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45970.241105439818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45970.241105439818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45970.241105439818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45970.241105439818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45970.241105439818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45970.241105439818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45970.241105439818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45970.241105439818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45970.241105439818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45970.241105439818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45970.241105439818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45970.241105439818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45970.241105439818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45970.241105439818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45970.241105439818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45970.241105439818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45970.241105439818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45970.241105439818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45970.241105439818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45970.241105439818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45970.241105439818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45970.241105439818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45970.241105439818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45970.241105439818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45970.241105439818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45970.241105439818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45970.241105439818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45970.241105439818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45970.241105439818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45970.241105439818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45970.241105439818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45970.241105439818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45970.241105439818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45970.241105439818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45970.241105439818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45970.241105439818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45970.241105439818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45970.241105439818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45970.241105439818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45970.241105439818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45970.241105439818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45970.241105439818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45970.241105439818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45970.241105439818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45970.241105439818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45970.241105439818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45970.241105439818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45970.241105439818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45970.241105439818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45970.241105439818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45970.241105439818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45970.241105439818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45970.241105439818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45970.241105439818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45970.241105439818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45970.241105439818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45970.241105439818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45970.241105439818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45970.241105439818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45970.241105439818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45970.241105439818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45970.241105439818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45970.241105439818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45970.241105439818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45970.241105439818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45970.241105439818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45970.241105439818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45970.241105439818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45970.241105439818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45970.241105439818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45970.241105439818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45970.241105439818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45970.241105439818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45970.241105439818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45970.241105439818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45970.241105439818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45970.241105439818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45970.241105439818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45970.241105439818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45970.241105439818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45970.241105439818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45970.241105439818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45970.241105439818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45970.241105439818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45970.241105439818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45970.241105439818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45970.241105439818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45970.241105439818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45970.241105439818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45970.241105439818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45970.241105439818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45970.241105439818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45970.241105439818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45970.241105439818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45970.241105439818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45970.241105439818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45970.241105439818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45970.241105439818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45970.241105439818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45970.241105439818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45970.241105439818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45970.241105439818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45970.241105439818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45970.241105439818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45970.241105439818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45970.241105439818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45970.241105439818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45970.241105439818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45970.241105439818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45970.241105439818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45970.241105439818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45970.241105439818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45970.241105439818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45970.241105439818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45970.241105439818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45970.241105439818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45970.241105439818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45970.241105439818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45970.241105439818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45970.241105439818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45970.241105439818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45970.241105439818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45970.241105439818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45970.241105439818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45970.241105439818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45970.241105439818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45970.241105439818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45970.241105439818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45970.241105439818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45970.241105439818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45970.241105439818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45970.241105439818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45970.241105439818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45970.241105439818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45970.241105439818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45970.241105439818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45970.241105439818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45970.241105439818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45970.241105439818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45970.241105439818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45970.241105439818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45970.241105439818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45970.241105439818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45970.241105439818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45970.241105439818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45970.241105439818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45970.241105439818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45970.241105439818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45970.241105439818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45970.241105439818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45970.241105439818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45970.241105439818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45970.241105439818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45970.241105439818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45970.241105439818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45970.241105439818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45970.241105439818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45970.241105439818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45970.241105439818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45970.241105439818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45970.241105439818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45970.241105439818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45970.241105439818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45970.241105439818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45970.241105439818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45970.241105439818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45970.241105439818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45970.241105439818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45970.241105439818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45970.241105439818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45970.241105439818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45970.241105439818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45970.241105439818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45970.241105439818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45970.241105439818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45970.241105439818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45970.241105439818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45970.241105439818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45970.241105439818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45970.241105439818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45970.241105439818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45970.241105439818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45970.241105439818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45970.241105439818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45970.241105439818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45970.241105439818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45970.241105439818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45970.241105439818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45970.241105439818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45970.241105439818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45970.241105439818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45970.241105439818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45970.241105439818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45970.241105439818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45970.241105439818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45970.241105439818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45970.241105439818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45970.241105439818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45970.241105439818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45970.241105439818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45970.241105439818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45970.241105439818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45970.241105439818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45970.241105439818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45970.241105439818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45970.241105439818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45970.241105439818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45970.241105439818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45970.241105439818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45970.241105439818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45970.241105439818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45970.241105439818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45970.241105439818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45970.241105439818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45970.241105439818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45970.241105439818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45970.241105439818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45970.241105439818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45970.241105439818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45970.241105439818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45970.241105439818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45970.241105439818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45970.241105439818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45970.241105439818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45970.241105439818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45970.241105439818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45970.241105439818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45970.241105439818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45970.241105439818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45970.241105439818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45970.241105439818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45970.241105439818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45970.241105439818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45970.241105439818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45970.241105439818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45970.241105439818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45970.241105439818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45970.241105439818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45970.241105439818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45970.241105439818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45970.241105439818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45970.241105439818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45970.241105439818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45970.241105439818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45970.241105439818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45970.241105439818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45970.241105439818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45970.241105439818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45970.241105439818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45970.241105439818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45970.241105439818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45970.241105439818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45970.241105439818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45970.241105439818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45970.241105439818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45970.241105439818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45970.241105439818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45970.241105439818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45970.241105439818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45970.241105439818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45970.241105439818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45970.241105439818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45970.241105439818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45970.241105439818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45970.241105439818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45970.241105439818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45970.241105439818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45970.241105439818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45970.241105439818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45970.241105439818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45970.241105439818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45970.241105439818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45970.241105439818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45970.241105439818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45970.241105439818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45970.241105439818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45970.241105439818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45970.241105439818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45970.241105439818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45970.241105439818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45970.241105439818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45970.241105439818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45970.241105439818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45970.241105439818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45970.241105439818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45970.241105439818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45970.241105439818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45970.241105439818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45970.241105439818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45970.241105439818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45970.241105439818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45970.241105439818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45970.241105439818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45970.241105439818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45970.241105439818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45970.241105439818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45970.241105439818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45970.241105439818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45970.241105439818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45970.241105439818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45970.241105439818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45970.241105439818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45970.241105439818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45970.241105439818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45970.241105439818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45970.241105439818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45970.241105439818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45970.241105439818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45970.241105439818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45970.241105439818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45970.241105439818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45970.241105439818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45970.241105439818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45970.241105439818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45970.241105439818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45970.241105439818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45970.241105439818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45970.241105439818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45970.241105439818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45970.241105439818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45970.241105439818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45970.241105439818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45970.241105439818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45970.241105439818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45970.241105439818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45970.241105439818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45970.241105439818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45970.241105439818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45970.241105439818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45970.241105439818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45970.241105439818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45970.241105439818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45970.241105439818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45970.241105439818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45970.241105439818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45970.241105439818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45970.241105439818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45970.241105439818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45970.241105439818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45970.241105439818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45970.241105439818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45970.241105439818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45970.241105439818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45970.241105439818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45970.241105439818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45970.241105439818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45970.241105439818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45970.241105439818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45970.241105439818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45970.241105439818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45970.241105439818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45970.241105439818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45970.241105439818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45970.241105439818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45970.241105439818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45970.241105439818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45970.241105439818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45970.241105439818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45970.241105439818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45970.241105439818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45970.241105439818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45970.241105439818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45970.241105439818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45970.241105439818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45970.241105439818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45970.241105439818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45970.241105439818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45970.241105439818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45970.241105439818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45970.241105439818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45970.241105439818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45970.241105439818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45970.241105439818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45970.241105439818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45970.241105439818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45970.241105439818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45970.241105439818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45970.241105439818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45970.241105439818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45970.241105439818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45970.241105439818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45970.241105439818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45970.241105439818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45970.241105439818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45970.241105439818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45970.241105439818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45970.241105439818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45970.241105439818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45970.241105439818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45970.241105439818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45970.241105439818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45970.241105439818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45970.241105439818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45970.241105439818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45970.241105439818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45970.241105439818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45970.241105439818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45970.241105439818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45970.241105439818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45970.241105439818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45970.241105439818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45970.241105439818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45970.241105439818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45970.241105439818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45970.241105439818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45970.241105439818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45970.241105439818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45970.241105439818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45970.241105439818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45970.241105439818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45970.241105439818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45970.241105439818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45970.241105439818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45970.241105439818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45970.241105439818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45970.241105439818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45970.241105439818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45970.241105439818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45970.241105439818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45970.241105439818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45970.241105439818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45970.241105439818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45970.241105439818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45970.241105439818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45970.241105439818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45970.241105439818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45970.241105439818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45970.241105439818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45970.241105439818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45970.241105439818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45970.241105439818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45970.241105439818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45970.241105439818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45970.241105439818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45970.241105439818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45970.241105439818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45970.241105439818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45970.241105439818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45970.241105439818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45970.241105439818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45970.241105439818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45970.241105439818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45970.241105439818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45970.241105439818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45970.241105439818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45970.241105439818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45970.241105439818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45970.241105439818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45970.241105439818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45970.241105439818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45970.241105439818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45970.241105439818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45970.241105439818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45970.241105439818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45970.241105439818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45970.241105439818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45970.241105439818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45970.241105439818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45970.241105439818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45970.241105439818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45970.241105439818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45970.241105439818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45970.241105439818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45970.241105439818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45970.241105439818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45970.241105439818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45970.241105439818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45970.241105439818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45970.241105439818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45970.241105439818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45970.241105439818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45970.241105439818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45970.241105439818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45970.241105439818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45970.241105439818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45970.241105439818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45970.241105439818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45970.241105439818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45970.241105439818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45970.241105439818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45970.241105439818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45970.241105439818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45970.241105439818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45970.241105439818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45970.241105439818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45970.241105439818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45970.241105439818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45970.241105439818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45970.241105439818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45970.241105439818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45970.241105439818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45970.241105439818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45970.241105439818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45970.241105439818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45970.241105439818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45970.241105439818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45970.241105439818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45970.241105439818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45970.241105439818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45970.241105439818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45970.241105439818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45970.241105439818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45970.241105439818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45970.241105439818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45970.241105439818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45970.241105439818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45970.241105439818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45970.241105439818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45970.241105439818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45970.241105439818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45970.241105439818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45970.241105439818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45970.241105439818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45970.241105439818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45970.241105439818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45970.241105439818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45970.241105439818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45970.241105439818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45970.241105439818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45970.241105439818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45970.241105439818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45970.241105439818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45970.241105439818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45970.241105439818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45970.241105439818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45970.241105439818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45970.241105439818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45970.241105439818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45970.241105439818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45970.241105439818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45970.241105439818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45970.241105439818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45970.241105439818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45970.241105439818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45970.241105439818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45970.241105439818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45970.241105439818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45970.241105439818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45970.241105439818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45970.241105439818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45970.241105439818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45970.241105439818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45970.241105439818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45970.241105439818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45970.241105439818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45970.241105439818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45970.241105439818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45970.241105439818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45970.241105439818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45970.241105439818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45970.241105439818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45970.241105439818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45970.241105439818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45970.241105439818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45970.241105439818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45970.241105439818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45970.241105439818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45970.241105439818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45970.241105439818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45970.241105439818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45970.241105439818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45970.241105439818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45970.241105439818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45970.241105439818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45970.241105439818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45970.241105439818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45970.241105439818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45970.241105439818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45970.241105439818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45970.241105439818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45970.241105439818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45970.241105439818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45970.241105439818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45970.241105439818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45970.241105439818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45970.241105439818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45970.241105439818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45970.241105439818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45970.241105439818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45970.241105439818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45970.241105439818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45970.241105439818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45970.241105439818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45970.241105439818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45970.241105439818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45970.241105439818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45970.241105439818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45970.241105439818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45970.241105439818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45970.241105439818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45970.241105439818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45970.241105439818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45970.241105439818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45970.241105439818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45970.241105439818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45970.241105439818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45970.241105439818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45970.241105439818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45970.241105439818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45970.241105439818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45970.241105439818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45970.241105439818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45970.241105439818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45970.241105439818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45970.241105439818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45970.241105439818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45970.241105439818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45970.241105439818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45970.241105439818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45970.241105439818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45970.241105439818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45970.241105439818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45970.241105439818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45970.241105439818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45970.241105439818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45970.241105439818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45970.241105439818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45970.241105439818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45970.241105439818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45970.241105439818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45970.241105439818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45970.241105439818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45970.241105439818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45970.241105439818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45970.241105439818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45970.241105439818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45970.241105439818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45970.241105439818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45970.241105439818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45970.241105439818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45970.241105439818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45970.241105439818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45970.241105439818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45970.241105439818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45970.241105439818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45970.241105439818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45970.241105439818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45970.241105439818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45970.241105439818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45970.241105439818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45970.241105439818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45970.241105439818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45970.241105439818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45970.241105439818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45970.241105439818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45970.241105439818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45970.241105439818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45970.241105439818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45970.241105439818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45970.241105439818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45970.241105439818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45970.241105439818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45970.241105439818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45970.241105439818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45970.241105439818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45970.241105439818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45970.241105439818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45970.241105439818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45970.241105439818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45970.241105439818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45970.241105439818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45970.241105439818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45970.241105439818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45970.241105439818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45970.241105439818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45970.241105439818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45970.241105439818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45970.241105439818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45970.241105439818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45970.241105439818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45970.241105439818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45970.241105439818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45970.241105439818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45970.241105439818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45970.241105439818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45970.241105439818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45970.241105439818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45970.241105439818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45970.241105439818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45970.241105439818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45970.241105439818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45970.241105439818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45970.241105439818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45970.241105439818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45970.241105439818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45970.241105439818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45970.241105439818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45970.241105439818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45970.241105439818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45970.241105439818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45970.241105439818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45970.241105439818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45970.241105439818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45970.241105439818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45970.241105439818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45970.241105439818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45970.241105439818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45970.241105439818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45970.241105439818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45970.241105439818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45970.241105439818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45970.241105439818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45970.241105439818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45970.241105439818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45970.241105439818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45970.241105439818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45970.241105439818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45970.241105439818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45970.241105439818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45970.241105439818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45970.241105439818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45970.241105439818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45970.241105439818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45970.241105439818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45970.241105439818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45970.241105439818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45970.241105439818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45970.241105439818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45970.241105439818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45970.241105439818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45970.241105439818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45970.241105439818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45970.241105439818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45970.241105439818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45970.241105439818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45970.241105439818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45970.241105439818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45970.241105439818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45970.241105439818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45970.241105439818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45970.241105439818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45970.241105439818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45970.241105439818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45970.241105439818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45970.241105439818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45970.241105439818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45970.241105439818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45970.241105439818</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K3" sqref="K3: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266.76038784722186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45970.129861111112</v>
      </c>
      <c r="G3" s="136">
        <f t="shared" ca="1" si="0"/>
        <v>0.11124432870565215</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0.22929988426039927</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0.19110543981514638</v>
      </c>
      <c r="H5" s="96">
        <v>45970.066770833335</v>
      </c>
      <c r="I5" s="135" t="str">
        <f>IFERROR(VLOOKUP(D5,DB!A:F,6,0),"")</f>
        <v>Generator-DG</v>
      </c>
      <c r="J5" s="135" t="str">
        <f>IFERROR(VLOOKUP(D5,DB!A:G,7,0),"")</f>
        <v>Good</v>
      </c>
      <c r="K5" s="98" t="s">
        <v>39111</v>
      </c>
      <c r="L5" s="92" t="str">
        <f>IFERROR(VLOOKUP(D5,DB!A:I,9,0),"")</f>
        <v>Latis</v>
      </c>
    </row>
    <row r="6" spans="1:16" ht="15" customHeight="1">
      <c r="A6" s="135" t="s">
        <v>39115</v>
      </c>
      <c r="B6" s="135" t="str">
        <f>IFERROR(VLOOKUP(D6,DB!A:K,11,0),"")</f>
        <v>R4</v>
      </c>
      <c r="C6" s="94">
        <v>1</v>
      </c>
      <c r="D6" s="92" t="s">
        <v>36222</v>
      </c>
      <c r="E6" s="95" t="s">
        <v>39021</v>
      </c>
      <c r="F6" s="96">
        <v>45970.239583333336</v>
      </c>
      <c r="G6" s="136">
        <f t="shared" ca="1" si="0"/>
        <v>1.5221064822981134E-3</v>
      </c>
      <c r="H6" s="96">
        <v>45970.233518518522</v>
      </c>
      <c r="I6" s="135" t="str">
        <f>IFERROR(VLOOKUP(D6,DB!A:F,6,0),"")</f>
        <v>Generator-SG</v>
      </c>
      <c r="J6" s="135" t="str">
        <f>IFERROR(VLOOKUP(D6,DB!A:G,7,0),"")</f>
        <v>Vandalized</v>
      </c>
      <c r="K6" s="98" t="s">
        <v>39116</v>
      </c>
      <c r="L6" s="92" t="str">
        <f>IFERROR(VLOOKUP(D6,DB!A:I,9,0),"")</f>
        <v>Latis</v>
      </c>
    </row>
    <row r="7" spans="1:16" ht="15" customHeight="1">
      <c r="A7" s="135"/>
      <c r="B7" s="135" t="str">
        <f>IFERROR(VLOOKUP(D7,DB!A:K,11,0),"")</f>
        <v/>
      </c>
      <c r="C7" s="94"/>
      <c r="D7" s="92"/>
      <c r="E7" s="95"/>
      <c r="F7" s="96"/>
      <c r="G7" s="136">
        <f t="shared" ca="1" si="0"/>
        <v>45970.241105439818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45970.241105439818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45970.241105439818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45970.241105439818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45970.241105439818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45970.241105439818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45970.241105439818</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45970.241105439818</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45970.241105439818</v>
      </c>
      <c r="H15" s="96"/>
      <c r="I15" s="135"/>
      <c r="J15" s="135"/>
      <c r="K15" s="98"/>
      <c r="L15" s="92"/>
    </row>
    <row r="16" spans="1:16" ht="15" customHeight="1">
      <c r="A16" s="135"/>
      <c r="B16" s="135"/>
      <c r="C16" s="94"/>
      <c r="D16" s="92"/>
      <c r="E16" s="95"/>
      <c r="F16" s="96"/>
      <c r="G16" s="136">
        <f ca="1">IFERROR(NOW()-F16,"")</f>
        <v>45970.241105439818</v>
      </c>
      <c r="H16" s="96"/>
      <c r="I16" s="135"/>
      <c r="J16" s="135"/>
      <c r="K16" s="98"/>
      <c r="L16" s="92"/>
    </row>
    <row r="17" spans="1:12" ht="15" customHeight="1">
      <c r="A17" s="135"/>
      <c r="B17" s="135" t="str">
        <f>IFERROR(VLOOKUP(D17,DB!A:K,11,0),"")</f>
        <v/>
      </c>
      <c r="C17" s="94"/>
      <c r="D17" s="92"/>
      <c r="E17" s="95"/>
      <c r="F17" s="96"/>
      <c r="G17" s="136">
        <f t="shared" ca="1" si="1"/>
        <v>45970.241105439818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45970.241105439818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45970.241105439818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45970.241105439818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45970.241105439818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45970.241105439818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45970.241105439818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45970.241105439818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45970.241105439818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45970.241105439818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45970.241105439818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45970.241105439818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45970.241105439818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45970.241105439818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45970.241105439818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45970.241105439818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45970.241105439818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45970.241105439818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45970.241105439818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45970.241105439818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45970.241105439818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45970.241105439818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45970.241105439818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45970.241105439818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45970.241105439818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45970.241105439818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45970.241105439818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45970.241105439818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45970.241105439818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45970.241105439818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45970.241105439818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45970.241105439818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45970.241105439818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45970.241105439818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45970.241105439818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45970.241105439818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45970.241105439818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45970.241105439818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45970.241105439818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45970.241105439818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45970.241105439818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45970.241105439818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45970.241105439818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45970.241105439818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45970.241105439818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45970.241105439818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45970.241105439818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45970.241105439818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45970.241105439818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45970.241105439818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45970.241105439818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45970.241105439818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45970.241105439818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45970.241105439818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45970.241105439818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45970.241105439818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45970.241105439818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45970.241105439818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45970.241105439818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45970.241105439818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45970.241105439818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45970.241105439818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45970.241105439818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45970.241105439818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45970.241105439818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45970.241105439818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45970.241105439818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45970.241105439818</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78.409045254629746</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44.05222812500142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54" ca="1" si="1">IFERROR(NOW()-F4,"")</f>
        <v>21.579994328705652</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45970.241105439818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45970.241105439818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45970.241105439818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45970.241105439818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45970.241105439818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45970.241105439818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45970.241105439818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45970.241105439818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45970.241105439818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45970.241105439818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45970.241105439818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45970.241105439818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45970.241105439818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45970.241105439818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45970.241105439818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45970.241105439818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45970.241105439818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45970.241105439818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45970.241105439818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45970.241105439818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45970.241105439818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45970.241105439818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45970.241105439818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45970.241105439818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45970.241105439818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45970.241105439818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45970.241105439818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45970.241105439818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45970.241105439818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45970.241105439818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45970.241105439818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45970.241105439818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45970.241105439818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45970.241105439818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45970.241105439818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45970.241105439818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45970.241105439818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45970.241105439818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45970.241105439818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45970.241105439818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45970.241105439818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45970.241105439818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45970.241105439818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45970.241105439818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45970.241105439818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45970.241105439818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45970.241105439818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45970.241105439818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45970.241105439818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45970.241105439818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45970.241105439818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45970.241105439818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45970.241105439818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45970.241105439818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45970.241105439818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45970.241105439818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45970.241105439818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45970.241105439818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45970.241105439818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45970.241105439818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45970.241105439818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45970.241105439818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45970.241105439818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45970.241105439818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45970.241105439818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45970.241105439818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45970.241105439818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45970.241105439818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45970.241105439818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45970.241105439818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45970.241105439818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45970.241105439818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45970.241105439818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45970.241105439818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45970.241105439818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45970.241105439818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45970.241105439818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45970.241105439818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45970.241105439818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45970.241105439818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45970.241105439818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45970.241105439818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45970.241105439818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45970.241105439818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45970.241105439818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45970.241105439818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45970.241105439818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45970.241105439818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45970.241105439818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45970.241105439818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45970.241105439818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45970.241105439818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45970.241105439818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45970.241105439818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45970.241105439818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45970.241105439818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45970.241105439818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45970.241105439818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45970.241105439818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45970.241105439818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45970.241105439818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45970.241105439818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45970.241105439818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45970.241105439818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45970.241105439818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45970.241105439818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45970.241105439818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45970.241105439818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45970.241105439818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45970.241105439818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45970.241105439818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45970.241105439818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45970.241105439818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45970.241105439818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45970.241105439818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45970.241105439818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45970.241105439818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45970.241105439818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45970.241105439818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45970.241105439818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45970.241105439818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45970.241105439818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45970.241105439818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45970.241105439818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45970.241105439818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45970.241105439818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45970.241105439818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45970.241105439818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45970.241105439818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45970.241105439818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45970.241105439818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45970.241105439818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45970.241105439818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45970.241105439818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45970.241105439818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45970.241105439818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45970.241105439818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45970.241105439818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45970.241105439818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45970.241105439818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45970.241105439818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45970.241105439818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45970.241105439818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45970.241105439818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45970.241105439818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45970.241105439818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45970.241105439818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45970.241105439818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45970.241105439818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45970.241105439818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45970.241105439818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45970.241105439818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45970.241105439818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45970.241105439818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45970.241105439818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45970.241105439818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45970.241105439818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45970.241105439818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45970.241105439818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45970.241105439818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45970.241105439818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45970.241105439818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45970.241105439818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45970.241105439818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45970.241105439818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45970.241105439818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45970.241105439818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45970.241105439818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45970.241105439818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45970.241105439818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45970.241105439818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45970.241105439818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45970.241105439818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45970.241105439818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45970.241105439818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45970.241105439818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45970.241105439818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45970.241105439818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45970.241105439818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45970.241105439818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45970.241105439818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45970.241105439818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45970.241105439818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45970.241105439818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45970.241105439818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45970.241105439818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45970.241105439818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45970.241105439818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45970.241105439818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45970.241105439818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45970.241105439818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45970.241105439818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45970.241105439818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45970.241105439818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45970.241105439818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45970.241105439818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45970.241105439818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45970.241105439818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45970.241105439818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45970.241105439818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45970.241105439818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45970.241105439818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45970.241105439818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45970.241105439818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45970.241105439818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45970.241105439818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45970.241105439818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45970.241105439818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45970.241105439818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45970.241105439818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45970.241105439818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45970.241105439818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45970.241105439818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45970.241105439818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45970.241105439818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45970.241105439818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45970.241105439818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45970.241105439818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45970.241105439818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45970.241105439818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45970.241105439818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45970.241105439818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45970.241105439818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45970.241105439818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45970.241105439818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45970.241105439818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45970.241105439818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45970.241105439818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45970.241105439818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45970.241105439818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45970.241105439818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45970.241105439818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45970.241105439818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45970.241105439818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45970.241105439818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45970.241105439818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45970.241105439818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45970.241105439818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45970.241105439818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45970.241105439818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45970.241105439818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45970.241105439818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45970.241105439818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45970.241105439818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45970.241105439818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45970.241105439818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45970.241105439818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45970.241105439818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45970.241105439818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45970.241105439818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45970.241105439818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45970.241105439818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45970.241105439818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45970.241105439818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45970.241105439818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45970.241105439818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45970.241105439818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45970.241105439818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45970.241105439818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45970.241105439818</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45970.241105439818</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45970.241105439818</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45970.241105439818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45970.241105439818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45970.241105439818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45970.241105439818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45970.241105439818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45970.241105439818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45970.241105439818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45970.241105439818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45970.241105439818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45970.241105439818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45970.241105439818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45970.241105439818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45970.241105439818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45970.241105439818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45970.241105439818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45970.241105439818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45970.241105439818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45970.241105439818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45970.241105439818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45970.241105439818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45970.241105439818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45970.241105439818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45970.241105439818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45970.241105439818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45970.241105439818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45970.241105439818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45970.241105439818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45970.241105439818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45970.241105439818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45970.241105439818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45970.241105439818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45970.241105439818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45970.241105439818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45970.241105439818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45970.241105439818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45970.241105439818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45970.241105439818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45970.241105439818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45970.241105439818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45970.241105439818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45970.241105439818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45970.241105439818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45970.241105439818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45970.241105439818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45970.241105439818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45970.241105439818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45970.241105439818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45970.241105439818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45970.241105439818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45970.241105439818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45970.241105439818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45970.241105439818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45970.241105439818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45970.241105439818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45970.241105439818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45970.241105439818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45970.241105439818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45970.241105439818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45970.241105439818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45970.241105439818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45970.241105439818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45970.241105439818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45970.241105439818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45970.241105439818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45970.241105439818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45970.241105439818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45970.241105439818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45970.241105439818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45970.241105439818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45970.241105439818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45970.241105439818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45970.241105439818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45970.241105439818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45970.241105439818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45970.241105439818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45970.241105439818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45970.241105439818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45970.241105439818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45970.241105439818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45970.241105439818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45970.241105439818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45970.241105439818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45970.241105439818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45970.241105439818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45970.241105439818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45970.241105439818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45970.241105439818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45970.241105439818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45970.241105439818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45970.241105439818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45970.241105439818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45970.241105439818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45970.241105439818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45970.241105439818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45970.241105439818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45970.241105439818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45970.241105439818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45970.241105439818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45970.241105439818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45970.241105439818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45970.241105439818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45970.241105439818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45970.241105439818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45970.241105439818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45970.241105439818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45970.241105439818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45970.241105439818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45970.241105439818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45970.241105439818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45970.241105439818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45970.241105439818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45970.241105439818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45970.241105439818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45970.241105439818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45970.241105439818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45970.241105439818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45970.241105439818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45970.241105439818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45970.241105439818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45970.241105439818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45970.241105439818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45970.241105439818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45970.241105439818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45970.241105439818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45970.241105439818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45970.241105439818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45970.241105439818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45970.241105439818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45970.241105439818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45970.241105439818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45970.241105439818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45970.241105439818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45970.241105439818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45970.241105439818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45970.241105439818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45970.241105439818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45970.241105439818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45970.241105439818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45970.241105439818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45970.241105439818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45970.241105439818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45970.241105439818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45970.241105439818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45970.241105439818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45970.241105439818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45970.241105439818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45970.241105439818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45970.241105439818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45970.241105439818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45970.241105439818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45970.241105439818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45970.241105439818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45970.241105439818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45970.241105439818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45970.241105439818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45970.241105439818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45970.241105439818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45970.241105439818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45970.241105439818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45970.241105439818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45970.241105439818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45970.241105439818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45970.241105439818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45970.241105439818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45970.241105439818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45970.241105439818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45970.241105439818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45970.241105439818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45970.241105439818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45970.241105439818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45970.241105439818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45970.241105439818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45970.241105439818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45970.241105439818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45970.241105439818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45970.241105439818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45970.241105439818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45970.241105439818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45970.241105439818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45970.241105439818</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2025-11-09T02:47:58Z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