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63" documentId="120_S{2AC9BD13-BADA-5192-A53E-5A8FF88502F6}" xr6:coauthVersionLast="47" xr6:coauthVersionMax="47" xr10:uidLastSave="{1A94FFBF-667E-4FA4-ABC2-402F8F8B8B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<sst xmlns="http://schemas.openxmlformats.org/spreadsheetml/2006/main" count="180293" uniqueCount="39132">
  <si>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</si>
  <si>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</si>
  <si>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</si>
  <si>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</si>
  <si>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</si>
  <si>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</si>
  <si>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</si>
  <si>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</si>
  <si>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</si>
  <si>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</si>
  <si>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</si>
  <si>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</si>
  <si>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</si>
  <si>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</si>
  <si>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</si>
  <si>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</si>
  <si>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</si>
  <si>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</si>
  <si>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</si>
  <si>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</si>
  <si>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</si>
  <si>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</si>
  <si>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</si>
  <si>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</si>
  <si>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</si>
  <si>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</si>
  <si>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</si>
  <si>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</si>
  <si>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</si>
  <si>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</si>
  <si>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</si>
  <si>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</si>
  <si>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</si>
  <si>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</si>
  <si>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</si>
  <si>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</si>
  <si>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</si>
  <si>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</si>
  <si>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</si>
  <si>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</si>
  <si>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</si>
  <si>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</si>
  <si>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</si>
  <si>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</si>
  <si>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</si>
  <si>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</si>
  <si>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</si>
  <si>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</si>
  <si>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</si>
  <si>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</si>
  <si>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</si>
  <si>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</si>
  <si>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</si>
  <si>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</si>
  <si>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</si>
  <si>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</si>
  <si>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</si>
  <si>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</si>
  <si>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</si>
  <si>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</si>
  <si>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</si>
  <si>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</si>
  <si>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</si>
  <si>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</si>
  <si>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</si>
  <si>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</si>
  <si>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</si>
  <si>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</si>
  <si>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</si>
  <si>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</si>
  <si>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</si>
  <si>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</si>
  <si>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</si>
  <si>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</si>
  <si>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</si>
  <si>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</si>
  <si>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</si>
  <si>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</si>
  <si>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</si>
  <si>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</si>
  <si>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</si>
  <si>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</si>
  <si>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</si>
  <si>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</si>
  <si>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</si>
  <si>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</si>
  <si>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</si>
  <si>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</si>
  <si>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</si>
  <si>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</si>
  <si>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</si>
  <si>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</si>
  <si>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</si>
  <si>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</si>
  <si>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</si>
  <si>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</si>
  <si>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</si>
  <si>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</si>
  <si>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</si>
  <si>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</si>
  <si>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</si>
  <si>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</si>
  <si>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</si>
  <si>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</si>
  <si>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</si>
  <si>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</si>
  <si>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</si>
  <si>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</si>
  <si>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</si>
  <si>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</si>
  <si>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</si>
  <si>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</si>
  <si>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</si>
  <si>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</si>
  <si>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</si>
  <si>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</si>
  <si>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</si>
  <si>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</si>
  <si>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</si>
  <si>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</si>
  <si>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</si>
  <si>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</si>
  <si>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</si>
  <si>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</si>
  <si>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</si>
  <si>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</si>
  <si>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</si>
  <si>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</si>
  <si>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</si>
  <si>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</si>
  <si>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</si>
  <si>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</si>
  <si>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</si>
  <si>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</si>
  <si>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</si>
  <si>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</si>
  <si>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</si>
  <si>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</si>
  <si>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</si>
  <si>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</si>
  <si>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</si>
  <si>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</si>
  <si>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</si>
  <si>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</si>
  <si>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</si>
  <si>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</si>
  <si>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</si>
  <si>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</si>
  <si>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</si>
  <si>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</si>
  <si>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</si>
  <si>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</si>
  <si>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</si>
  <si>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</si>
  <si>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</si>
  <si>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</si>
  <si>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</si>
  <si>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</si>
  <si>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</si>
  <si>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</si>
  <si>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</si>
  <si>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</si>
  <si>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</si>
  <si>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</si>
  <si>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</si>
  <si>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</si>
  <si>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</si>
  <si>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</si>
  <si>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</si>
  <si>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</si>
  <si>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</si>
  <si>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</si>
  <si>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</si>
  <si>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</si>
  <si>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</si>
  <si>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</si>
  <si>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</si>
  <si>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</si>
  <si>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</si>
  <si>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</si>
  <si>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</si>
  <si>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</si>
  <si>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</si>
  <si>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</si>
  <si>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</si>
  <si>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</si>
  <si>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</si>
  <si>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</si>
  <si>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</si>
  <si>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</si>
  <si>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</si>
  <si>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</si>
  <si>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</si>
  <si>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</si>
  <si>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</si>
  <si>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</si>
  <si>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</si>
  <si>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</si>
  <si>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</si>
  <si>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</si>
  <si>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</si>
  <si>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</si>
  <si>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</si>
  <si>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</si>
  <si>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</si>
  <si>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</si>
  <si>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</si>
  <si>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</si>
  <si>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</si>
  <si>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</si>
  <si>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</si>
  <si>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</si>
  <si>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</si>
  <si>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</si>
  <si>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</si>
  <si>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</si>
  <si>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</si>
  <si>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</si>
  <si>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</si>
  <si>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</si>
  <si>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</si>
  <si>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</si>
  <si>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</si>
  <si>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</si>
  <si>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</si>
  <si>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</si>
  <si>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</si>
  <si>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</si>
  <si>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</si>
  <si>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</si>
  <si>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</si>
  <si>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</si>
  <si>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</si>
  <si>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</si>
  <si>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</si>
  <si>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</si>
  <si>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</si>
  <si>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</si>
  <si>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</si>
  <si>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</si>
  <si>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</si>
  <si>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</si>
  <si>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</si>
  <si>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</si>
  <si>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</si>
  <si>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</si>
  <si>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</si>
  <si>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</si>
  <si>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</si>
  <si>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</si>
  <si>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</si>
  <si>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</si>
  <si>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</si>
  <si>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</si>
  <si>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</si>
  <si>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</si>
  <si>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</si>
  <si>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</si>
  <si>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</si>
  <si>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</si>
  <si>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</si>
  <si>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</si>
  <si>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</si>
  <si>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</si>
  <si>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</si>
  <si>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</si>
  <si>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</si>
  <si>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</si>
  <si>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</si>
  <si>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</si>
  <si>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</si>
  <si>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</si>
  <si>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</si>
  <si>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</si>
  <si>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</si>
  <si>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</si>
  <si>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</si>
  <si>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</si>
  <si>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</si>
  <si>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</si>
  <si>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</si>
  <si>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</si>
  <si>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</si>
  <si>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</si>
  <si>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</si>
  <si>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</si>
  <si>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</si>
  <si>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</si>
  <si>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</si>
  <si>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</si>
  <si>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</si>
  <si>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</si>
  <si>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</si>
  <si>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</si>
  <si>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</si>
  <si>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</si>
  <si>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</si>
  <si>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</si>
  <si>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</si>
  <si>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</si>
  <si>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</si>
  <si>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</si>
  <si>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</si>
  <si>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</si>
  <si>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</si>
  <si>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</si>
  <si>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</si>
  <si>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</si>
  <si>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</si>
  <si>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</si>
  <si>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</si>
  <si>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</si>
  <si>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</si>
  <si>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</si>
  <si>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</si>
  <si>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</si>
  <si>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</si>
  <si>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</si>
  <si>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</si>
  <si>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</si>
  <si>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</si>
  <si>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</si>
  <si>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</si>
  <si>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</si>
  <si>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</si>
  <si>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</si>
  <si>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</si>
  <si>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</si>
  <si>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</si>
  <si>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</si>
  <si>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</si>
  <si>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</si>
  <si>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</si>
  <si>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</si>
  <si>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</si>
  <si>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</si>
  <si>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</si>
  <si>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</si>
  <si>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</si>
  <si>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</si>
  <si>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</si>
  <si>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</si>
  <si>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</si>
  <si>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</si>
  <si>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</si>
  <si>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</si>
  <si>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</si>
  <si>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</si>
  <si>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</si>
  <si>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</si>
  <si>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</si>
  <si>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</si>
  <si>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</si>
  <si>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</si>
  <si>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</si>
  <si>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</si>
  <si>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</si>
  <si>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</si>
  <si>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</si>
  <si>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</si>
  <si>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</si>
  <si>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</si>
  <si>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</si>
  <si>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</si>
  <si>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</si>
  <si>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</si>
  <si>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</si>
  <si>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</si>
  <si>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</si>
  <si>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</si>
  <si>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</si>
  <si>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</si>
  <si>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</si>
  <si>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</si>
  <si>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</si>
  <si>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</si>
  <si>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</si>
  <si>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</si>
  <si>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</si>
  <si>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</si>
  <si>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</si>
  <si>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</si>
  <si>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</si>
  <si>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</si>
  <si>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</si>
  <si>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</si>
  <si>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</si>
  <si>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</si>
  <si>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</si>
  <si>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</si>
  <si>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</si>
  <si>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</si>
  <si>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</si>
  <si>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</si>
  <si>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</si>
  <si>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</si>
  <si>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</si>
  <si>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</si>
  <si>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</si>
  <si>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</si>
  <si>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</si>
  <si>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</si>
  <si>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</si>
  <si>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</si>
  <si>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</si>
  <si>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</si>
  <si>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</si>
  <si>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</si>
  <si>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</si>
  <si>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</si>
  <si>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</si>
  <si>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</si>
  <si>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</si>
  <si>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</si>
  <si>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</si>
  <si>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</si>
  <si>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</si>
  <si>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</si>
  <si>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</si>
  <si>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</si>
  <si>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</si>
  <si>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</si>
  <si>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</si>
  <si>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</si>
  <si>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</si>
  <si>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</si>
  <si>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</si>
  <si>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</si>
  <si>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</si>
  <si>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</si>
  <si>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</si>
  <si>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</si>
  <si>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</si>
  <si>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</si>
  <si>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</si>
  <si>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</si>
  <si>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</si>
  <si>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</si>
  <si>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</si>
  <si>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</si>
  <si>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</si>
  <si>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</si>
  <si>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</si>
  <si>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</si>
  <si>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</si>
  <si>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</si>
  <si>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</si>
  <si>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</si>
  <si>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</si>
  <si>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</si>
  <si>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</si>
  <si>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</si>
  <si>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</si>
  <si>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</si>
  <si>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</si>
  <si>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</si>
  <si>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</si>
  <si>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</si>
  <si>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</si>
  <si>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</si>
  <si>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</si>
  <si>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</si>
  <si>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</si>
  <si>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</si>
  <si>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</si>
  <si>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</si>
  <si>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</si>
  <si>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</si>
  <si>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</si>
  <si>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</si>
  <si>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</si>
  <si>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</si>
  <si>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</si>
  <si>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</si>
  <si>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</si>
  <si>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</si>
  <si>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</si>
  <si>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</si>
  <si>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</si>
  <si>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</si>
  <si>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</si>
  <si>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</si>
  <si>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</si>
  <si>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</si>
  <si>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</si>
  <si>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</si>
  <si>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</si>
  <si>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</si>
  <si>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</si>
  <si>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</si>
  <si>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</si>
  <si>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</si>
  <si>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</si>
  <si>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</si>
  <si>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</si>
  <si>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</si>
  <si>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</si>
  <si>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</si>
  <si>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</si>
  <si>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</si>
  <si>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</si>
  <si>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</si>
  <si>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</si>
  <si>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</si>
  <si>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</si>
  <si>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</si>
  <si>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</si>
  <si>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</si>
  <si>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</si>
  <si>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</si>
  <si>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</si>
  <si>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</si>
  <si>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</si>
  <si>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</si>
  <si>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</si>
  <si>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</si>
  <si>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</si>
  <si>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</si>
  <si>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</si>
  <si>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</si>
  <si>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</si>
  <si>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</si>
  <si>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</si>
  <si>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</si>
  <si>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</si>
  <si>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</si>
  <si>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</si>
  <si>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</si>
  <si>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</si>
  <si>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</si>
  <si>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</si>
  <si>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</si>
  <si>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</si>
  <si>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</si>
  <si>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</si>
  <si>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</si>
  <si>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</si>
  <si>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</si>
  <si>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</si>
  <si>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</si>
  <si>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</si>
  <si>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</si>
  <si>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</si>
  <si>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</si>
  <si>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</si>
  <si>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</si>
  <si>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</si>
  <si>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</si>
  <si>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</si>
  <si>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</si>
  <si>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</si>
  <si>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</si>
  <si>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</si>
  <si>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</si>
  <si>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</si>
  <si>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</si>
  <si>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</si>
  <si>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</si>
  <si>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</si>
  <si>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</si>
  <si>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</si>
  <si>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</si>
  <si>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</si>
  <si>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</si>
  <si>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</si>
  <si>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</si>
  <si>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</si>
  <si>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</si>
  <si>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</si>
  <si>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</si>
  <si>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</si>
  <si>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</si>
  <si>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</si>
  <si>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</si>
  <si>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</si>
  <si>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</si>
  <si>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</si>
  <si>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</si>
  <si>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</si>
  <si>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</si>
  <si>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</si>
  <si>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</si>
  <si>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</si>
  <si>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</si>
  <si>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</si>
  <si>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</si>
  <si>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</si>
  <si>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</si>
  <si>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</si>
  <si>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</si>
  <si>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</si>
  <si>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</si>
  <si>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</si>
  <si>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</si>
  <si>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</si>
  <si>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</si>
  <si>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</si>
  <si>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</si>
  <si>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</si>
  <si>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</si>
  <si>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</si>
  <si>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</si>
  <si>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</si>
  <si>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</si>
  <si>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</si>
  <si>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</si>
  <si>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</si>
  <si>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</si>
  <si>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</si>
  <si>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</si>
  <si>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</si>
  <si>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</si>
  <si>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</si>
  <si>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</si>
  <si>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</si>
  <si>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</si>
  <si>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</si>
  <si>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</si>
  <si>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</si>
  <si>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</si>
  <si>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</si>
  <si>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</si>
  <si>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</si>
  <si>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</si>
  <si>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</si>
  <si>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</si>
  <si>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</si>
  <si>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</si>
  <si>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</si>
  <si>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</si>
  <si>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</si>
  <si>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</si>
  <si>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</si>
  <si>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</si>
  <si>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</si>
  <si>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</si>
  <si>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</si>
  <si>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</si>
  <si>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</si>
  <si>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</si>
  <si>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</si>
  <si>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</si>
  <si>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</si>
  <si>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</si>
  <si>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</si>
  <si>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</si>
  <si>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</si>
  <si>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</si>
  <si>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</si>
  <si>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</si>
  <si>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</si>
  <si>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</si>
  <si>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</si>
  <si>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</si>
  <si>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</si>
  <si>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</si>
  <si>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</si>
  <si>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</si>
  <si>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</si>
  <si>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</si>
  <si>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</si>
  <si>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</si>
  <si>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</si>
  <si>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</si>
  <si>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</si>
  <si>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</si>
  <si>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</si>
  <si>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</si>
  <si>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</si>
  <si>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</si>
  <si>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</si>
  <si>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</si>
  <si>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</si>
  <si>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</si>
  <si>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</si>
  <si>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</si>
  <si>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</si>
  <si>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</si>
  <si>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</si>
  <si>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</si>
  <si>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</si>
  <si>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</si>
  <si>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</si>
  <si>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</si>
  <si>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</si>
  <si>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</si>
  <si>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</si>
  <si>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</si>
  <si>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</si>
  <si>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</si>
  <si>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</si>
  <si>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</si>
  <si>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</si>
  <si>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</si>
  <si>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</si>
  <si>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</si>
  <si>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</si>
  <si>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</si>
  <si>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</si>
  <si>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</si>
  <si>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</si>
  <si>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</si>
  <si>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</si>
  <si>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</si>
  <si>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</si>
  <si>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</si>
  <si>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</si>
  <si>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</si>
  <si>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</si>
  <si>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</si>
  <si>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</si>
  <si>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</si>
  <si>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</si>
  <si>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</si>
  <si>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</si>
  <si>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</si>
  <si>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</si>
  <si>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</si>
  <si>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</si>
  <si>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</si>
  <si>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</si>
  <si>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</si>
  <si>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</si>
  <si>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</si>
  <si>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</si>
  <si>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</si>
  <si>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</si>
  <si>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</si>
  <si>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</si>
  <si>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</si>
  <si>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</si>
  <si>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</si>
  <si>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</si>
  <si>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</si>
  <si>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</si>
  <si>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</si>
  <si>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</si>
  <si>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</si>
  <si>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</si>
  <si>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</si>
  <si>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</si>
  <si>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</si>
  <si>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</si>
  <si>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</si>
  <si>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</si>
  <si>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</si>
  <si>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</si>
  <si>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</si>
  <si>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</si>
  <si>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</si>
  <si>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</si>
  <si>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</si>
  <si>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</si>
  <si>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</si>
  <si>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</si>
  <si>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</si>
  <si>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</si>
  <si>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</si>
  <si>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</si>
  <si>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</si>
  <si>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</si>
  <si>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</si>
  <si>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</si>
  <si>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</si>
  <si>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</si>
  <si>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</si>
  <si>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</si>
  <si>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</si>
  <si>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</si>
  <si>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</si>
  <si>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</si>
  <si>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</si>
  <si>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</si>
  <si>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</si>
  <si>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</si>
  <si>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</si>
  <si>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</si>
  <si>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</si>
  <si>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</si>
  <si>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</si>
  <si>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</si>
  <si>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</si>
  <si>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</si>
  <si>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</si>
  <si>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</si>
  <si>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</si>
  <si>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</si>
  <si>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</si>
  <si>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</si>
  <si>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</si>
  <si>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</si>
  <si>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</si>
  <si>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</si>
  <si>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</si>
  <si>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</si>
  <si>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</si>
  <si>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</si>
  <si>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</si>
  <si>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</si>
  <si>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</si>
  <si>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</si>
  <si>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</si>
  <si>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</si>
  <si>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</si>
  <si>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</si>
  <si>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</si>
  <si>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</si>
  <si>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</si>
  <si>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</si>
  <si>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</si>
  <si>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</si>
  <si>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</si>
  <si>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</si>
  <si>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</si>
  <si>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</si>
  <si>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</si>
  <si>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</si>
  <si>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</si>
  <si>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</si>
  <si>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</si>
  <si>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</si>
  <si>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</si>
  <si>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</si>
  <si>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</si>
  <si>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</si>
  <si>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</si>
  <si>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</si>
  <si>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</si>
  <si>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</si>
  <si>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</si>
  <si>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</si>
  <si>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</si>
  <si>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</si>
  <si>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</si>
  <si>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</si>
  <si>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</si>
  <si>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</si>
  <si>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</si>
  <si>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</si>
  <si>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</si>
  <si>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</si>
  <si>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</si>
  <si>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</si>
  <si>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</si>
  <si>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</si>
  <si>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</si>
  <si>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</si>
  <si>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</si>
  <si>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</si>
  <si>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</si>
  <si>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</si>
  <si>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</si>
  <si>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</si>
  <si>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</si>
  <si>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</si>
  <si>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</si>
  <si>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</si>
  <si>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</si>
  <si>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</si>
  <si>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</si>
  <si>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</si>
  <si>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</si>
  <si>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</si>
  <si>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</si>
  <si>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</si>
  <si>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</si>
  <si>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</si>
  <si>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</si>
  <si>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</si>
  <si>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</si>
  <si>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</si>
  <si>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</si>
  <si>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</si>
  <si>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</si>
  <si>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</si>
  <si>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</si>
  <si>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</si>
  <si>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</si>
  <si>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</si>
  <si>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</si>
  <si>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</si>
  <si>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</si>
  <si>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</si>
  <si>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</si>
  <si>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</si>
  <si>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</si>
  <si>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</si>
  <si>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</si>
  <si>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</si>
  <si>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</si>
  <si>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</si>
  <si>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</si>
  <si>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</si>
  <si>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</si>
  <si>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</si>
  <si>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</si>
  <si>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</si>
  <si>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</si>
  <si>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</si>
  <si>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</si>
  <si>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</si>
  <si>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</si>
  <si>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</si>
  <si>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</si>
  <si>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</si>
  <si>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</si>
  <si>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</si>
  <si>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</si>
  <si>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</si>
  <si>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</si>
  <si>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</si>
  <si>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</si>
  <si>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</si>
  <si>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</si>
  <si>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</si>
  <si>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</si>
  <si>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</si>
  <si>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</si>
  <si>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</si>
  <si>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</si>
  <si>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</si>
  <si>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</si>
  <si>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</si>
  <si>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</si>
  <si>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</si>
  <si>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</si>
  <si>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</si>
  <si>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</si>
  <si>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</si>
  <si>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</si>
  <si>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</si>
  <si>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</si>
  <si>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</si>
  <si>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</si>
  <si>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</si>
  <si>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</si>
  <si>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</si>
  <si>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</si>
  <si>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</si>
  <si>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</si>
  <si>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</si>
  <si>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</si>
  <si>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</si>
  <si>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</si>
  <si>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</si>
  <si>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</si>
  <si>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</si>
  <si>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</si>
  <si>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</si>
  <si>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</si>
  <si>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</si>
  <si>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</si>
  <si>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</si>
  <si>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</si>
  <si>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</si>
  <si>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</si>
  <si>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</si>
  <si>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</si>
  <si>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</si>
  <si>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</si>
  <si>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</si>
  <si>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</si>
  <si>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</si>
  <si>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</si>
  <si>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</si>
  <si>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</si>
  <si>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</si>
  <si>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</si>
  <si>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</si>
  <si>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</si>
  <si>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</si>
  <si>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</si>
  <si>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</si>
  <si>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</si>
  <si>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</si>
  <si>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</si>
  <si>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</si>
  <si>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</si>
  <si>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</si>
  <si>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</si>
  <si>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</si>
  <si>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</si>
  <si>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</si>
  <si>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</si>
  <si>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</si>
  <si>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</si>
  <si>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</si>
  <si>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</si>
  <si>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</si>
  <si>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</si>
  <si>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</si>
  <si>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</si>
  <si>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</si>
  <si>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</si>
  <si>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</si>
  <si>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</si>
  <si>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</si>
  <si>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</si>
  <si>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</si>
  <si>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</si>
  <si>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</si>
  <si>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</si>
  <si>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</si>
  <si>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</si>
  <si>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</si>
  <si>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</si>
  <si>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</si>
  <si>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</si>
  <si>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</si>
  <si>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</si>
  <si>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</si>
  <si>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</si>
  <si>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</si>
  <si>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</si>
  <si>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</si>
  <si>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</si>
  <si>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</si>
  <si>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</si>
  <si>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</si>
  <si>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</si>
  <si>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</si>
  <si>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</si>
  <si>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</si>
  <si>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</si>
  <si>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</si>
  <si>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</si>
  <si>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</si>
  <si>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</si>
  <si>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</si>
  <si>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</si>
  <si>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</si>
  <si>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</si>
  <si>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</si>
  <si>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</si>
  <si>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</si>
  <si>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</si>
  <si>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</si>
  <si>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</si>
  <si>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</si>
  <si>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</si>
  <si>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</si>
  <si>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</si>
  <si>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</si>
  <si>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</si>
  <si>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</si>
  <si>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</si>
  <si>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</si>
  <si>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</si>
  <si>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</si>
  <si>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</si>
  <si>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</si>
  <si>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</si>
  <si>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</si>
  <si>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</si>
  <si>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</si>
  <si>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</si>
  <si>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</si>
  <si>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</si>
  <si>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</si>
  <si>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</si>
  <si>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</si>
  <si>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</si>
  <si>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</si>
  <si>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</si>
  <si>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</si>
  <si>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</si>
  <si>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</si>
  <si>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</si>
  <si>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</si>
  <si>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</si>
  <si>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</si>
  <si>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</si>
  <si>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</si>
  <si>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</si>
  <si>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</si>
  <si>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</si>
  <si>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</si>
  <si>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</si>
  <si>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</si>
  <si>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</si>
  <si>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</si>
  <si>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</si>
  <si>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</si>
  <si>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</si>
  <si>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</si>
  <si>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</si>
  <si>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</si>
  <si>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</si>
  <si>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</si>
  <si>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</si>
  <si>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</si>
  <si>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</si>
  <si>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</si>
  <si>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</si>
  <si>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</si>
  <si>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</si>
  <si>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</si>
  <si>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</si>
  <si>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</si>
  <si>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</si>
  <si>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</si>
  <si>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</si>
  <si>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</si>
  <si>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</si>
  <si>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</si>
  <si>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</si>
  <si>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</si>
  <si>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</si>
  <si>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</si>
  <si>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</si>
  <si>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</si>
  <si>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</si>
  <si>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</si>
  <si>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</si>
  <si>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</si>
  <si>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</si>
  <si>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</si>
  <si>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</si>
  <si>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</si>
  <si>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</si>
  <si>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</si>
  <si>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</si>
  <si>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</si>
  <si>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</si>
  <si>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</si>
  <si>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</si>
  <si>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</si>
  <si>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</si>
  <si>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</si>
  <si>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</si>
  <si>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</si>
  <si>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</si>
  <si>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</si>
  <si>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</si>
  <si>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</si>
  <si>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</si>
  <si>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</si>
  <si>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</si>
  <si>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</si>
  <si>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</si>
  <si>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</si>
  <si>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</si>
  <si>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</si>
  <si>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</si>
  <si>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</si>
  <si>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</si>
  <si>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</si>
  <si>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</si>
  <si>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</si>
  <si>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</si>
  <si>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</si>
  <si>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</si>
  <si>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</si>
  <si>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</si>
  <si>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</si>
  <si>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</si>
  <si>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</si>
  <si>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</si>
  <si>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</si>
  <si>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</si>
  <si>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</si>
  <si>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</si>
  <si>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</si>
  <si>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</si>
  <si>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</si>
  <si>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</si>
  <si>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</si>
  <si>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</si>
  <si>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</si>
  <si>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</si>
  <si>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</si>
  <si>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</si>
  <si>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</si>
  <si>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</si>
  <si>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</si>
  <si>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</si>
  <si>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</si>
  <si>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</si>
  <si>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</si>
  <si>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</si>
  <si>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</si>
  <si>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</si>
  <si>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</si>
  <si>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</si>
  <si>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</si>
  <si>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</si>
  <si>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</si>
  <si>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</si>
  <si>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</si>
  <si>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</si>
  <si>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</si>
  <si>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</si>
  <si>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</si>
  <si>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</si>
  <si>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</si>
  <si>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</si>
  <si>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</si>
  <si>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</si>
  <si>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</si>
  <si>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</si>
  <si>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</si>
  <si>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</si>
  <si>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</si>
  <si>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</si>
  <si>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</si>
  <si>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</si>
  <si>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</si>
  <si>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</si>
  <si>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</si>
  <si>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</si>
  <si>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</si>
  <si>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</si>
  <si>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</si>
  <si>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</si>
  <si>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</si>
  <si>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</si>
  <si>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</si>
  <si>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</si>
  <si>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</si>
  <si>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</si>
  <si>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</si>
  <si>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</si>
  <si>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</si>
  <si>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</si>
  <si>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</si>
  <si>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</si>
  <si>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</si>
  <si>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</si>
  <si>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</si>
  <si>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</si>
  <si>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</si>
  <si>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</si>
  <si>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</si>
  <si>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</si>
  <si>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</si>
  <si>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</si>
  <si>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</si>
  <si>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</si>
  <si>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</si>
  <si>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</si>
  <si>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</si>
  <si>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</si>
  <si>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</si>
  <si>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</si>
  <si>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</si>
  <si>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</si>
  <si>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</si>
  <si>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</si>
  <si>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</si>
  <si>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</si>
  <si>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</si>
  <si>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</si>
  <si>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</si>
  <si>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</si>
  <si>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</si>
  <si>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</si>
  <si>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</si>
  <si>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</si>
  <si>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</si>
  <si>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</si>
  <si>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</si>
  <si>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</si>
  <si>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</si>
  <si>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</si>
  <si>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</si>
  <si>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</si>
  <si>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</si>
  <si>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</si>
  <si>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</si>
  <si>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</si>
  <si>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</si>
  <si>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</si>
  <si>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</si>
  <si>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</si>
  <si>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</si>
  <si>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</si>
  <si>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</si>
  <si>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</si>
  <si>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</si>
  <si>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</si>
  <si>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</si>
  <si>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</si>
  <si>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</si>
  <si>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</si>
  <si>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</si>
  <si>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</si>
  <si>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</si>
  <si>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</si>
  <si>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</si>
  <si>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</si>
  <si>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</si>
  <si>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</si>
  <si>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</si>
  <si>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</si>
  <si>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</si>
  <si>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</si>
  <si>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</si>
  <si>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</si>
  <si>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</si>
  <si>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</si>
  <si>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</si>
  <si>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</si>
  <si>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</si>
  <si>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</si>
  <si>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</si>
  <si>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</si>
  <si>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</si>
  <si>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</si>
  <si>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</si>
  <si>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</si>
  <si>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</si>
  <si>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</si>
  <si>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</si>
  <si>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</si>
  <si>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</si>
  <si>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</si>
  <si>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</si>
  <si>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</si>
  <si>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</si>
  <si>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</si>
  <si>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</si>
  <si>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</si>
  <si>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</si>
  <si>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</si>
  <si>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</si>
  <si>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</si>
  <si>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</si>
  <si>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</si>
  <si>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</si>
  <si>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</si>
  <si>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</si>
  <si>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</si>
  <si>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</si>
  <si>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</si>
  <si>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</si>
  <si>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</si>
  <si>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</si>
  <si>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</si>
  <si>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</si>
  <si>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</si>
  <si>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</si>
  <si>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</si>
  <si>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</si>
  <si>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</si>
  <si>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</si>
  <si>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</si>
  <si>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</si>
  <si>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</si>
  <si>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</si>
  <si>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</si>
  <si>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</si>
  <si>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</si>
  <si>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</si>
  <si>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</si>
  <si>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</si>
  <si>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</si>
  <si>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</si>
  <si>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</si>
  <si>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</si>
  <si>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</si>
  <si>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</si>
  <si>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</si>
  <si>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</si>
  <si>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</si>
  <si>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</si>
  <si>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</si>
  <si>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</si>
  <si>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</si>
  <si>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</si>
  <si>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</si>
  <si>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</si>
  <si>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</si>
  <si>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</si>
  <si>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</si>
  <si>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</si>
  <si>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</si>
  <si>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</si>
  <si>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</si>
  <si>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</si>
  <si>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</si>
  <si>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</si>
  <si>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</si>
  <si>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</si>
  <si>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</si>
  <si>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</si>
  <si>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</si>
  <si>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</si>
  <si>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</si>
  <si>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</si>
  <si>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</si>
  <si>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</si>
  <si>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</si>
  <si>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</si>
  <si>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</si>
  <si>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</si>
  <si>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</si>
  <si>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</si>
  <si>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</si>
  <si>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</si>
  <si>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</si>
  <si>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</si>
  <si>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</si>
  <si>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</si>
  <si>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</si>
  <si>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</si>
  <si>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</si>
  <si>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</si>
  <si>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</si>
  <si>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</si>
  <si>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</si>
  <si>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</si>
  <si>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</si>
  <si>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</si>
  <si>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</si>
  <si>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</si>
  <si>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</si>
  <si>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</si>
  <si>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</si>
  <si>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</si>
  <si>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</si>
  <si>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</si>
  <si>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</si>
  <si>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</si>
  <si>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</si>
  <si>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</si>
  <si>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</si>
  <si>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</si>
  <si>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</si>
  <si>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</si>
  <si>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</si>
  <si>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</si>
  <si>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</si>
  <si>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</si>
  <si>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</si>
  <si>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</si>
  <si>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</si>
  <si>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</si>
  <si>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</si>
  <si>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</si>
  <si>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</si>
  <si>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</si>
  <si>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</si>
  <si>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</si>
  <si>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</si>
  <si>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</si>
  <si>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</si>
  <si>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</si>
  <si>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</si>
  <si>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</si>
  <si>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</si>
  <si>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</si>
  <si>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</si>
  <si>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</si>
  <si>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</si>
  <si>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</si>
  <si>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</si>
  <si>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</si>
  <si>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</si>
  <si>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</si>
  <si>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</si>
  <si>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</si>
  <si>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</si>
  <si>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</si>
  <si>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</si>
  <si>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</si>
  <si>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</si>
  <si>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</si>
  <si>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</si>
  <si>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</si>
  <si>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</si>
  <si>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</si>
  <si>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</si>
  <si>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</si>
  <si>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</si>
  <si>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</si>
  <si>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</si>
  <si>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</si>
  <si>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</si>
  <si>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</si>
  <si>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</si>
  <si>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</si>
  <si>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</si>
  <si>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</si>
  <si>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</si>
  <si>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</si>
  <si>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</si>
  <si>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</si>
  <si>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</si>
  <si>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</si>
  <si>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</si>
  <si>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</si>
  <si>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</si>
  <si>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</si>
  <si>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</si>
  <si>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</si>
  <si>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</si>
  <si>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</si>
  <si>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</si>
  <si>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</si>
  <si>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</si>
  <si>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</si>
  <si>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</si>
  <si>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</si>
  <si>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</si>
  <si>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</si>
  <si>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</si>
  <si>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</si>
  <si>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</si>
  <si>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</si>
  <si>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</si>
  <si>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</si>
  <si>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</si>
  <si>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</si>
  <si>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</si>
  <si>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</si>
  <si>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</si>
  <si>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</si>
  <si>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</si>
  <si>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</si>
  <si>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</si>
  <si>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</si>
  <si>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</si>
  <si>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</si>
  <si>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</si>
  <si>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</si>
  <si>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</si>
  <si>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</si>
  <si>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</si>
  <si>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</si>
  <si>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</si>
  <si>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</si>
  <si>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</si>
  <si>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</si>
  <si>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</si>
  <si>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</si>
  <si>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</si>
  <si>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</si>
  <si>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</si>
  <si>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</si>
  <si>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</si>
  <si>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</si>
  <si>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</si>
  <si>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</si>
  <si>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</si>
  <si>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</si>
  <si>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</si>
  <si>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</si>
  <si>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</si>
  <si>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</si>
  <si>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</si>
  <si>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</si>
  <si>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</si>
  <si>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</si>
  <si>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</si>
  <si>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</si>
  <si>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</si>
  <si>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</si>
  <si>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</si>
  <si>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</si>
  <si>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</si>
  <si>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</si>
  <si>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</si>
  <si>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</si>
  <si>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</si>
  <si>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</si>
  <si>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</si>
  <si>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</si>
  <si>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</si>
  <si>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</si>
  <si>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</si>
  <si>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</si>
  <si>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</si>
  <si>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</si>
  <si>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</si>
  <si>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</si>
  <si>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</si>
  <si>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</si>
  <si>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</si>
  <si>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</si>
  <si>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</si>
  <si>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</si>
  <si>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</si>
  <si>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</si>
  <si>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</si>
  <si>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</si>
  <si>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</si>
  <si>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</si>
  <si>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</si>
  <si>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</si>
  <si>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</si>
  <si>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</si>
  <si>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</si>
  <si>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</si>
  <si>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</si>
  <si>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</si>
  <si>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</si>
  <si>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</si>
  <si>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</si>
  <si>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</si>
  <si>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</si>
  <si>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</si>
  <si>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</si>
  <si>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</si>
  <si>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</si>
  <si>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</si>
  <si>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</si>
  <si>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</si>
  <si>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</si>
  <si>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</si>
  <si>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</si>
  <si>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</si>
  <si>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</si>
  <si>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</si>
  <si>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</si>
  <si>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</si>
  <si>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</si>
  <si>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</si>
  <si>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</si>
  <si>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</si>
  <si>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</si>
  <si>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</si>
  <si>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</si>
  <si>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</si>
  <si>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</si>
  <si>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</si>
  <si>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</si>
  <si>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</si>
  <si>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</si>
  <si>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</si>
  <si>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</si>
  <si>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</si>
  <si>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</si>
  <si>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</si>
  <si>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</si>
  <si>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</si>
  <si>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</si>
  <si>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</si>
  <si>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</si>
  <si>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</si>
  <si>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</si>
  <si>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</si>
  <si>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</si>
  <si>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</si>
  <si>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</si>
  <si>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</si>
  <si>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</si>
  <si>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</si>
  <si>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</si>
  <si>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</si>
  <si>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</si>
  <si>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</si>
  <si>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</si>
  <si>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</si>
  <si>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</si>
  <si>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</si>
  <si>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</si>
  <si>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</si>
  <si>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</si>
  <si>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</si>
  <si>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</si>
  <si>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</si>
  <si>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</si>
  <si>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</si>
  <si>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</si>
  <si>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</si>
  <si>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</si>
  <si>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</si>
  <si>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</si>
  <si>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</si>
  <si>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</si>
  <si>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</si>
  <si>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</si>
  <si>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</si>
  <si>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</si>
  <si>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</si>
  <si>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</si>
  <si>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</si>
  <si>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</si>
  <si>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</si>
  <si>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</si>
  <si>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</si>
  <si>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</si>
  <si>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</si>
  <si>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</si>
  <si>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</si>
  <si>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</si>
  <si>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</si>
  <si>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</si>
  <si>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</si>
  <si>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</si>
  <si>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</si>
  <si>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</si>
  <si>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</si>
  <si>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</si>
  <si>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</si>
  <si>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</si>
  <si>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</si>
  <si>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</si>
  <si>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</si>
  <si>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</si>
  <si>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</si>
  <si>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</si>
  <si>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</si>
  <si>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</si>
  <si>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</si>
  <si>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</si>
  <si>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</si>
  <si>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</si>
  <si>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</si>
  <si>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</si>
  <si>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</si>
  <si>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</si>
  <si>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</si>
  <si>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</si>
  <si>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</si>
  <si>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</si>
  <si>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</si>
  <si>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</si>
  <si>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</si>
  <si>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</si>
  <si>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</si>
  <si>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</si>
  <si>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</si>
  <si>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</si>
  <si>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</si>
  <si>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</si>
  <si>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</si>
  <si>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</si>
  <si>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</si>
  <si>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</si>
  <si>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</si>
  <si>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</si>
  <si>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</si>
  <si>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</si>
  <si>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</si>
  <si>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</si>
  <si>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</si>
  <si>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</si>
  <si>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</si>
  <si>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</si>
  <si>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</si>
  <si>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</si>
  <si>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</si>
  <si>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</si>
  <si>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</si>
  <si>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</si>
  <si>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</si>
  <si>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</si>
  <si>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</si>
  <si>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</si>
  <si>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</si>
  <si>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</si>
  <si>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</si>
  <si>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</si>
  <si>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</si>
  <si>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</si>
  <si>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</si>
  <si>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</si>
  <si>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</si>
  <si>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</si>
  <si>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</si>
  <si>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</si>
  <si>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</si>
  <si>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</si>
  <si>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</si>
  <si>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</si>
  <si>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</si>
  <si>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</si>
  <si>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</si>
  <si>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</si>
  <si>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</si>
  <si>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</si>
  <si>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</si>
  <si>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</si>
  <si>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</si>
  <si>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</si>
  <si>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</si>
  <si>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</si>
  <si>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</si>
  <si>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</si>
  <si>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</si>
  <si>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</si>
  <si>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</si>
  <si>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</si>
  <si>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</si>
  <si>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</si>
  <si>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</si>
  <si>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</si>
  <si>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</si>
  <si>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</si>
  <si>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</si>
  <si>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</si>
  <si>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</si>
  <si>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</si>
  <si>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</si>
  <si>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</si>
  <si>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</si>
  <si>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</si>
  <si>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</si>
  <si>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</si>
  <si>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</si>
  <si>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</si>
  <si>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</si>
  <si>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</si>
  <si>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</si>
  <si>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</si>
  <si>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</si>
  <si>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</si>
  <si>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</si>
  <si>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</si>
  <si>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</si>
  <si>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</si>
  <si>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</si>
  <si>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</si>
  <si>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</si>
  <si>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</si>
  <si>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</si>
  <si>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</si>
  <si>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</si>
  <si>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</si>
  <si>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</si>
  <si>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</si>
  <si>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</si>
  <si>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</si>
  <si>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</si>
  <si>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</si>
  <si>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</si>
  <si>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</si>
  <si>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</si>
  <si>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</si>
  <si>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</si>
  <si>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</si>
  <si>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</si>
  <si>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</si>
  <si>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</si>
  <si>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</si>
  <si>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</si>
  <si>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</si>
  <si>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</si>
  <si>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</si>
  <si>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</si>
  <si>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</si>
  <si>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</si>
  <si>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</si>
  <si>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</si>
  <si>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</si>
  <si>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</si>
  <si>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</si>
  <si>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</si>
  <si>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</si>
  <si>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</si>
  <si>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</si>
  <si>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</si>
  <si>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</si>
  <si>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</si>
  <si>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</si>
  <si>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</si>
  <si>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</si>
  <si>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</si>
  <si>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</si>
  <si>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</si>
  <si>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</si>
  <si>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</si>
  <si>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</si>
  <si>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</si>
  <si>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</si>
  <si>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</si>
  <si>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</si>
  <si>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</si>
  <si>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</si>
  <si>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</si>
  <si>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</si>
  <si>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</si>
  <si>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</si>
  <si>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</si>
  <si>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</si>
  <si>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</si>
  <si>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</si>
  <si>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</si>
  <si>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</si>
  <si>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</si>
  <si>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</si>
  <si>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</si>
  <si>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</si>
  <si>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</si>
  <si>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</si>
  <si>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</si>
  <si>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</si>
  <si>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</si>
  <si>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</si>
  <si>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</si>
  <si>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</si>
  <si>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</si>
  <si>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</si>
  <si>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</si>
  <si>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</si>
  <si>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</si>
  <si>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</si>
  <si>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</si>
  <si>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</si>
  <si>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</si>
  <si>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</si>
  <si>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</si>
  <si>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</si>
  <si>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</si>
  <si>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</si>
  <si>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</si>
  <si>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</si>
  <si>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</si>
  <si>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</si>
  <si>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</si>
  <si>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</si>
  <si>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</si>
  <si>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</si>
  <si>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</si>
  <si>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</si>
  <si>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</si>
  <si>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</si>
  <si>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</si>
  <si>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</si>
  <si>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</si>
  <si>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</si>
  <si>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</si>
  <si>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</si>
  <si>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</si>
  <si>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</si>
  <si>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</si>
  <si>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</si>
  <si>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</si>
  <si>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</si>
  <si>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</si>
  <si>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</si>
  <si>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</si>
  <si>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</si>
  <si>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</si>
  <si>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</si>
  <si>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</si>
  <si>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</si>
  <si>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</si>
  <si>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</si>
  <si>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</si>
  <si>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</si>
  <si>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</si>
  <si>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</si>
  <si>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</si>
  <si>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</si>
  <si>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</si>
  <si>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</si>
  <si>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</si>
  <si>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</si>
  <si>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</si>
  <si>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</si>
  <si>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</si>
  <si>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</si>
  <si>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</si>
  <si>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</si>
  <si>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</si>
  <si>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</si>
  <si>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</si>
  <si>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</si>
  <si>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</si>
  <si>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</si>
  <si>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</si>
  <si>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</si>
  <si>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</si>
  <si>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</si>
  <si>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</si>
  <si>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</si>
  <si>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</si>
  <si>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</si>
  <si>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</si>
  <si>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</si>
  <si>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</si>
  <si>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</si>
  <si>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</si>
  <si>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</si>
  <si>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</si>
  <si>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</si>
  <si>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</si>
  <si>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</si>
  <si>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</si>
  <si>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</si>
  <si>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</si>
  <si>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</si>
  <si>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</si>
  <si>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</si>
  <si>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</si>
  <si>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</si>
  <si>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</si>
  <si>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</si>
  <si>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</si>
  <si>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</si>
  <si>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</si>
  <si>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</si>
  <si>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</si>
  <si>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</si>
  <si>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</si>
  <si>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</si>
  <si>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</si>
  <si>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</si>
  <si>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</si>
  <si>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</si>
  <si>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</si>
  <si>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</si>
  <si>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</si>
  <si>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</si>
  <si>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</si>
  <si>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</si>
  <si>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</si>
  <si>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</si>
  <si>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</si>
  <si>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</si>
  <si>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</si>
  <si>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</si>
  <si>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</si>
  <si>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</si>
  <si>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</si>
  <si>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</si>
  <si>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</si>
  <si>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</si>
  <si>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</si>
  <si>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</si>
  <si>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</si>
  <si>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</si>
  <si>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</si>
  <si>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</si>
  <si>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</si>
  <si>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</si>
  <si>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</si>
  <si>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</si>
  <si>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</si>
  <si>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</si>
  <si>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</si>
  <si>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</si>
  <si>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</si>
  <si>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</si>
  <si>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</si>
  <si>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</si>
  <si>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</si>
  <si>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</si>
  <si>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</si>
  <si>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</si>
  <si>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</si>
  <si>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</si>
  <si>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</si>
  <si>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</si>
  <si>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</si>
  <si>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</si>
  <si>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</si>
  <si>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</si>
  <si>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</si>
  <si>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</si>
  <si>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</si>
  <si>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</si>
  <si>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</si>
  <si>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</si>
  <si>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</si>
  <si>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</si>
  <si>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</si>
  <si>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</si>
  <si>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</si>
  <si>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</si>
  <si>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</si>
  <si>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</si>
  <si>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</si>
  <si>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</si>
  <si>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</si>
  <si>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</si>
  <si>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</si>
  <si>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</si>
  <si>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</si>
  <si>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</si>
  <si>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</si>
  <si>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</si>
  <si>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</si>
  <si>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</si>
  <si>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</si>
  <si>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</si>
  <si>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</si>
  <si>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</si>
  <si>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</si>
  <si>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</si>
  <si>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</si>
  <si>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</si>
  <si>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</si>
  <si>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</si>
  <si>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</si>
  <si>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</si>
  <si>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</si>
  <si>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</si>
  <si>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</si>
  <si>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</si>
  <si>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</si>
  <si>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</si>
  <si>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</si>
  <si>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</si>
  <si>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</si>
  <si>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</si>
  <si>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</si>
  <si>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</si>
  <si>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</si>
  <si>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</si>
  <si>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</si>
  <si>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</si>
  <si>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</si>
  <si>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</si>
  <si>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</si>
  <si>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</si>
  <si>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</si>
  <si>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</si>
  <si>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</si>
  <si>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</si>
  <si>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</si>
  <si>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</si>
  <si>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</si>
  <si>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</si>
  <si>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</si>
  <si>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</si>
  <si>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</si>
  <si>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</si>
  <si>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</si>
  <si>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</si>
  <si>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</si>
  <si>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</si>
  <si>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</si>
  <si>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</si>
  <si>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</si>
  <si>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</si>
  <si>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</si>
  <si>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</si>
  <si>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</si>
  <si>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</si>
  <si>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</si>
  <si>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</si>
  <si>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</si>
  <si>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</si>
  <si>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</si>
  <si>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</si>
  <si>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</si>
  <si>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</si>
  <si>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</si>
  <si>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</si>
  <si>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</si>
  <si>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</si>
  <si>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</si>
  <si>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</si>
  <si>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</si>
  <si>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</si>
  <si>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</si>
  <si>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</si>
  <si>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</si>
  <si>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</si>
  <si>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</si>
  <si>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</si>
  <si>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</si>
  <si>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</si>
  <si>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</si>
  <si>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</si>
  <si>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</si>
  <si>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</si>
  <si>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</si>
  <si>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</si>
  <si>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</si>
  <si>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</si>
  <si>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</si>
  <si>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</si>
  <si>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</si>
  <si>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</si>
  <si>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</si>
  <si>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</si>
  <si>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</si>
  <si>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</si>
  <si>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</si>
  <si>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</si>
  <si>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</si>
  <si>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</si>
  <si>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</si>
  <si>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</si>
  <si>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</si>
  <si>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</si>
  <si>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</si>
  <si>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</si>
  <si>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</si>
  <si>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</si>
  <si>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</si>
  <si>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</si>
  <si>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</si>
  <si>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</si>
  <si>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</si>
  <si>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</si>
  <si>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</si>
  <si>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</si>
  <si>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</si>
  <si>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</si>
  <si>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</si>
  <si>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</si>
  <si>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</si>
  <si>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</si>
  <si>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</si>
  <si>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</si>
  <si>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</si>
  <si>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</si>
  <si>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</si>
  <si>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</si>
  <si>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</si>
  <si>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</si>
  <si>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</si>
  <si>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</si>
  <si>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</si>
  <si>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</si>
  <si>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</si>
  <si>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</si>
  <si>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</si>
  <si>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</si>
  <si>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</si>
  <si>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</si>
  <si>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</si>
  <si>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</si>
  <si>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</si>
  <si>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</si>
  <si>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</si>
  <si>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</si>
  <si>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</si>
  <si>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</si>
  <si>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</si>
  <si>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</si>
  <si>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</si>
  <si>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</si>
  <si>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</si>
  <si>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</si>
  <si>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</si>
  <si>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</si>
  <si>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</si>
  <si>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</si>
  <si>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</si>
  <si>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</si>
  <si>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</si>
  <si>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</si>
  <si>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</si>
  <si>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</si>
  <si>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</si>
  <si>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</si>
  <si>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</si>
  <si>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</si>
  <si>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</si>
  <si>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</si>
  <si>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</si>
  <si>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</si>
  <si>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</si>
  <si>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</si>
  <si>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</si>
  <si>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</si>
  <si>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</si>
  <si>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</si>
  <si>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</si>
  <si>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</si>
  <si>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</si>
  <si>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</si>
  <si>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</si>
  <si>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</si>
  <si>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</si>
  <si>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</si>
  <si>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</si>
  <si>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</si>
  <si>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</si>
  <si>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</si>
  <si>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</si>
  <si>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</si>
  <si>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</si>
  <si>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</si>
  <si>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</si>
  <si>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</si>
  <si>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</si>
  <si>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</si>
  <si>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</si>
  <si>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</si>
  <si>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</si>
  <si>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</si>
  <si>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</si>
  <si>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</si>
  <si>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</si>
  <si>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</si>
  <si>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</si>
  <si>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</si>
  <si>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</si>
  <si>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</si>
  <si>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</si>
  <si>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</si>
  <si>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</si>
  <si>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</si>
  <si>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</si>
  <si>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</si>
  <si>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</si>
  <si>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</si>
  <si>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</si>
  <si>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</si>
  <si>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</si>
  <si>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</si>
  <si>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</si>
  <si>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</si>
  <si>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</si>
  <si>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</si>
  <si>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</si>
  <si>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</si>
  <si>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</si>
  <si>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</si>
  <si>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</si>
  <si>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</si>
  <si>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</si>
  <si>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</si>
  <si>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</si>
  <si>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</si>
  <si>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</si>
  <si>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</si>
  <si>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</si>
  <si>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</si>
  <si>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</si>
  <si>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</si>
  <si>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</si>
  <si>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</si>
  <si>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</si>
  <si>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</si>
  <si>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</si>
  <si>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</si>
  <si>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</si>
  <si>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</si>
  <si>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</si>
  <si>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</si>
  <si>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</si>
  <si>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</si>
  <si>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</si>
  <si>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</si>
  <si>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</si>
  <si>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</si>
  <si>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</si>
  <si>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</si>
  <si>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</si>
  <si>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</si>
  <si>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</si>
  <si>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</si>
  <si>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</si>
  <si>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</si>
  <si>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</si>
  <si>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</si>
  <si>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</si>
  <si>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</si>
  <si>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</si>
  <si>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</si>
  <si>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</si>
  <si>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</si>
  <si>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</si>
  <si>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</si>
  <si>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</si>
  <si>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</si>
  <si>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</si>
  <si>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</si>
  <si>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</si>
  <si>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</si>
  <si>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</si>
  <si>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</si>
  <si>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</si>
  <si>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</si>
  <si>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</si>
  <si>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</si>
  <si>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</si>
  <si>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</si>
  <si>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</si>
  <si>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</si>
  <si>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</si>
  <si>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</si>
  <si>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</si>
  <si>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</si>
  <si>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</si>
  <si>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</si>
  <si>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</si>
  <si>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</si>
  <si>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</si>
  <si>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</si>
  <si>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</si>
  <si>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</si>
  <si>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</si>
  <si>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</si>
  <si>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</si>
  <si>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</si>
  <si>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</si>
  <si>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</si>
  <si>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</si>
  <si>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</si>
  <si>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</si>
  <si>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</si>
  <si>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</si>
  <si>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</si>
  <si>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</si>
  <si>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</si>
  <si>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</si>
  <si>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</si>
  <si>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</si>
  <si>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</si>
  <si>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</si>
  <si>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</si>
  <si>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</si>
  <si>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</si>
  <si>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</si>
  <si>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</si>
  <si>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</si>
  <si>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</si>
  <si>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</si>
  <si>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</si>
  <si>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</si>
  <si>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</si>
  <si>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</si>
  <si>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</si>
  <si>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</si>
  <si>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</si>
  <si>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</si>
  <si>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</si>
  <si>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</si>
  <si>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</si>
  <si>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</si>
  <si>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</si>
  <si>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</si>
  <si>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</si>
  <si>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</si>
  <si>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</si>
  <si>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</si>
  <si>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</si>
  <si>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</si>
  <si>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</si>
  <si>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</si>
  <si>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</si>
  <si>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</si>
  <si>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</si>
  <si>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</si>
  <si>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</si>
  <si>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</si>
  <si>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</si>
  <si>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</si>
  <si>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</si>
  <si>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</si>
  <si>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</si>
  <si>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</si>
  <si>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</si>
  <si>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</si>
  <si>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</si>
  <si>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</si>
  <si>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</si>
  <si>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</si>
  <si>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</si>
  <si>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</si>
  <si>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</si>
  <si>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</si>
  <si>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</si>
  <si>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</si>
  <si>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</si>
  <si>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</si>
  <si>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</si>
  <si>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</si>
  <si>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</si>
  <si>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</si>
  <si>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</si>
  <si>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</si>
  <si>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</si>
  <si>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</si>
  <si>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</si>
  <si>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</si>
  <si>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</si>
  <si>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</si>
  <si>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</si>
  <si>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</si>
  <si>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</si>
  <si>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</si>
  <si>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</si>
  <si>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</si>
  <si>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</si>
  <si>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</si>
  <si>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</si>
  <si>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</si>
  <si>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</si>
  <si>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</si>
  <si>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</si>
  <si>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</si>
  <si>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</si>
  <si>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</si>
  <si>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</si>
  <si>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</si>
  <si>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</si>
  <si>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</si>
  <si>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</si>
  <si>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</si>
  <si>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</si>
  <si>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</si>
  <si>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</si>
  <si>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</si>
  <si>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</si>
  <si>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</si>
  <si>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</si>
  <si>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</si>
  <si>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</si>
  <si>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</si>
  <si>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</si>
  <si>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</si>
  <si>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</si>
  <si>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</si>
  <si>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</si>
  <si>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</si>
  <si>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</si>
  <si>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</si>
  <si>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</si>
  <si>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</si>
  <si>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</si>
  <si>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</si>
  <si>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</si>
  <si>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</si>
  <si>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</si>
  <si>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</si>
  <si>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</si>
  <si>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</si>
  <si>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</si>
  <si>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</si>
  <si>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</si>
  <si>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</si>
  <si>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</si>
  <si>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</si>
  <si>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</si>
  <si>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</si>
  <si>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</si>
  <si>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</si>
  <si>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</si>
  <si>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</si>
  <si>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</si>
  <si>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</si>
  <si>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</si>
  <si>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</si>
  <si>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</si>
  <si>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</si>
  <si>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</si>
  <si>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</si>
  <si>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</si>
  <si>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</si>
  <si>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</si>
  <si>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</si>
  <si>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</si>
  <si>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</si>
  <si>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</si>
  <si>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</si>
  <si>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</si>
  <si>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</si>
  <si>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</si>
  <si>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</si>
  <si>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</si>
  <si>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</si>
  <si>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</si>
  <si>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</si>
  <si>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</si>
  <si>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</si>
  <si>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</si>
  <si>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</si>
  <si>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</si>
  <si>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</si>
  <si>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</si>
  <si>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</si>
  <si>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</si>
  <si>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</si>
  <si>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</si>
  <si>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</si>
  <si>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</si>
  <si>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</si>
  <si>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</si>
  <si>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</si>
  <si>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</si>
  <si>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</si>
  <si>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</si>
  <si>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</si>
  <si>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</si>
  <si>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</si>
  <si>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</si>
  <si>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</si>
  <si>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</si>
  <si>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</si>
  <si>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</si>
  <si>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</si>
  <si>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</si>
  <si>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</si>
  <si>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</si>
  <si>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</si>
  <si>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</si>
  <si>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</si>
  <si>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</si>
  <si>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</si>
  <si>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</si>
  <si>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</si>
  <si>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</si>
  <si>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</si>
  <si>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</si>
  <si>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</si>
  <si>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</si>
  <si>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</si>
  <si>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</si>
  <si>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</si>
  <si>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</si>
  <si>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</si>
  <si>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</si>
  <si>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</si>
  <si>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</si>
  <si>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</si>
  <si>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</si>
  <si>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</si>
  <si>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</si>
  <si>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</si>
  <si>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</si>
  <si>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</si>
  <si>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</si>
  <si>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</si>
  <si>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</si>
  <si>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</si>
  <si>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</si>
  <si>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</si>
  <si>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</si>
  <si>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</si>
  <si>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</si>
  <si>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</si>
  <si>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</si>
  <si>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</si>
  <si>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</si>
  <si>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</si>
  <si>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</si>
  <si>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</si>
  <si>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</si>
  <si>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</si>
  <si>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</si>
  <si>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</si>
  <si>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</si>
  <si>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</si>
  <si>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</si>
  <si>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</si>
  <si>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</si>
  <si>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</si>
  <si>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</si>
  <si>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</si>
  <si>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</si>
  <si>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</si>
  <si>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</si>
  <si>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</si>
  <si>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</si>
  <si>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</si>
  <si>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</si>
  <si>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</si>
  <si>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</si>
  <si>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</si>
  <si>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</si>
  <si>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</si>
  <si>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</si>
  <si>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</si>
  <si>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</si>
  <si>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</si>
  <si>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</si>
  <si>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</si>
  <si>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</si>
  <si>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</si>
  <si>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</si>
  <si>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</si>
  <si>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</si>
  <si>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</si>
  <si>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</si>
  <si>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</si>
  <si>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</si>
  <si>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</si>
  <si>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</si>
  <si>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</si>
  <si>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</si>
  <si>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</si>
  <si>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</si>
  <si>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</si>
  <si>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</si>
  <si>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</si>
  <si>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</si>
  <si>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</si>
  <si>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</si>
  <si>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</si>
  <si>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</si>
  <si>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</si>
  <si>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</si>
  <si>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</si>
  <si>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</si>
  <si>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</si>
  <si>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</si>
  <si>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</si>
  <si>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</si>
  <si>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</si>
  <si>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</si>
  <si>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</si>
  <si>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</si>
  <si>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</si>
  <si>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</si>
  <si>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</si>
  <si>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</si>
  <si>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</si>
  <si>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</si>
  <si>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</si>
  <si>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</si>
  <si>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</si>
  <si>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</si>
  <si>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</si>
  <si>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</si>
  <si>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</si>
  <si>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</si>
  <si>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</si>
  <si>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</si>
  <si>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</si>
  <si>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</si>
  <si>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</si>
  <si>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</si>
  <si>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</si>
  <si>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</si>
  <si>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</si>
  <si>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</si>
  <si>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</si>
  <si>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</si>
  <si>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</si>
  <si>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</si>
  <si>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</si>
  <si>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</si>
  <si>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</si>
  <si>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</si>
  <si>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</si>
  <si>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</si>
  <si>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</si>
  <si>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</si>
  <si>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</si>
  <si>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</si>
  <si>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</si>
  <si>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</si>
  <si>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</si>
  <si>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</si>
  <si>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</si>
  <si>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</si>
  <si>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</si>
  <si>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</si>
  <si>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</si>
  <si>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</si>
  <si>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</si>
  <si>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</si>
  <si>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</si>
  <si>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</si>
  <si>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</si>
  <si>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</si>
  <si>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</si>
  <si>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</si>
  <si>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</si>
  <si>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</si>
  <si>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</si>
  <si>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</si>
  <si>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</si>
  <si>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</si>
  <si>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</si>
  <si>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</si>
  <si>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</si>
  <si>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</si>
  <si>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</si>
  <si>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</si>
  <si>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</si>
  <si>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</si>
  <si>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</si>
  <si>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</si>
  <si>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</si>
  <si>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</si>
  <si>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</si>
  <si>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</si>
  <si>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</si>
  <si>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</si>
  <si>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</si>
  <si>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</si>
  <si>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</si>
  <si>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</si>
  <si>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</si>
  <si>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</si>
  <si>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</si>
  <si>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</si>
  <si>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</si>
  <si>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</si>
  <si>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</si>
  <si>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</si>
  <si>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</si>
  <si>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</si>
  <si>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</si>
  <si>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</si>
  <si>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</si>
  <si>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</si>
  <si>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</si>
  <si>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</si>
  <si>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</si>
  <si>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</si>
  <si>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</si>
  <si>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</si>
  <si>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</si>
  <si>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</si>
  <si>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</si>
  <si>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</si>
  <si>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</si>
  <si>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</si>
  <si>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</si>
  <si>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</si>
  <si>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</si>
  <si>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</si>
  <si>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</si>
  <si>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</si>
  <si>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</si>
  <si>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</si>
  <si>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</si>
  <si>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</si>
  <si>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</si>
  <si>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</si>
  <si>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</si>
  <si>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</si>
  <si>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</si>
  <si>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</si>
  <si>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</si>
  <si>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</si>
  <si>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</si>
  <si>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</si>
  <si>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</si>
  <si>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</si>
  <si>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</si>
  <si>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</si>
  <si>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</si>
  <si>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</si>
  <si>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</si>
  <si>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</si>
  <si>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</si>
  <si>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</si>
  <si>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</si>
  <si>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</si>
  <si>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</si>
  <si>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</si>
  <si>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</si>
  <si>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</si>
  <si>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</si>
  <si>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</si>
  <si>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</si>
  <si>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</si>
  <si>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</si>
  <si>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</si>
  <si>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</si>
  <si>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</si>
  <si>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</si>
  <si>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</si>
  <si>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</si>
  <si>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</si>
  <si>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</si>
  <si>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</si>
  <si>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</si>
  <si>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</si>
  <si>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</si>
  <si>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</si>
  <si>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</si>
  <si>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</si>
  <si>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</si>
  <si>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</si>
  <si>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</si>
  <si>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</si>
  <si>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</si>
  <si>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</si>
  <si>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</si>
  <si>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</si>
  <si>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</si>
  <si>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</si>
  <si>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</si>
  <si>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</si>
  <si>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</si>
  <si>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</si>
  <si>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</si>
  <si>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</si>
  <si>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</si>
  <si>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</si>
  <si>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</si>
  <si>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</si>
  <si>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</si>
  <si>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</si>
  <si>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</si>
  <si>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</si>
  <si>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</si>
  <si>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</si>
  <si>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</si>
  <si>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</si>
  <si>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</si>
  <si>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</si>
  <si>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</si>
  <si>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</si>
  <si>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</si>
  <si>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</si>
  <si>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</si>
  <si>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</si>
  <si>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</si>
  <si>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</si>
  <si>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</si>
  <si>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</si>
  <si>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</si>
  <si>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</si>
  <si>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</si>
  <si>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</si>
  <si>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</si>
  <si>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</si>
  <si>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</si>
  <si>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</si>
  <si>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</si>
  <si>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</si>
  <si>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</si>
  <si>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</si>
  <si>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</si>
  <si>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</si>
  <si>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</si>
  <si>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</si>
  <si>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</si>
  <si>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</si>
  <si>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</si>
  <si>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</si>
  <si>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</si>
  <si>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</si>
  <si>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</si>
  <si>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</si>
  <si>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</si>
  <si>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</si>
  <si>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</si>
  <si>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</si>
  <si>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</si>
  <si>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</si>
  <si>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</si>
  <si>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</si>
  <si>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</si>
  <si>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</si>
  <si>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</si>
  <si>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</si>
  <si>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</si>
  <si>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</si>
  <si>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</si>
  <si>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</si>
  <si>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</si>
  <si>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</si>
  <si>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</si>
  <si>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</si>
  <si>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</si>
  <si>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</si>
  <si>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</si>
  <si>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</si>
  <si>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</si>
  <si>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</si>
  <si>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</si>
  <si>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</si>
  <si>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</si>
  <si>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</si>
  <si>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</si>
  <si>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</si>
  <si>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</si>
  <si>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</si>
  <si>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</si>
  <si>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</si>
  <si>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</si>
  <si>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</si>
  <si>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</si>
  <si>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</si>
  <si>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</si>
  <si>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</si>
  <si>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</si>
  <si>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</si>
  <si>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</si>
  <si>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</si>
  <si>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</si>
  <si>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</si>
  <si>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</si>
  <si>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</si>
  <si>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</si>
  <si>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</si>
  <si>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</si>
  <si>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</si>
  <si>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</si>
  <si>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</si>
  <si>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</si>
  <si>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</si>
  <si>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</si>
  <si>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</si>
  <si>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</si>
  <si>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</si>
  <si>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</si>
  <si>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</si>
  <si>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</si>
  <si>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</si>
  <si>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</si>
  <si>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</si>
  <si>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</si>
  <si>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</si>
  <si>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</si>
  <si>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</si>
  <si>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</si>
  <si>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</si>
  <si>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</si>
  <si>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</si>
  <si>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</si>
  <si>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</si>
  <si>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</si>
  <si>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</si>
  <si>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</si>
  <si>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</si>
  <si>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</si>
  <si>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</si>
  <si>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</si>
  <si>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</si>
  <si>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</si>
  <si>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</si>
  <si>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</si>
  <si>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</si>
  <si>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</si>
  <si>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</si>
  <si>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</si>
  <si>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</si>
  <si>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</si>
  <si>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</si>
  <si>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</si>
  <si>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</si>
  <si>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</si>
  <si>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</si>
  <si>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</si>
  <si>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</si>
  <si>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</si>
  <si>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</si>
  <si>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</si>
  <si>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</si>
  <si>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</si>
  <si>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</si>
  <si>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</si>
  <si>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</si>
  <si>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</si>
  <si>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</si>
  <si>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</si>
  <si>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</si>
  <si>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</si>
  <si>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</si>
  <si>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</si>
  <si>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</si>
  <si>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</si>
  <si>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</si>
  <si>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</si>
  <si>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</si>
  <si>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</si>
  <si>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</si>
  <si>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</si>
  <si>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</si>
  <si>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</si>
  <si>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</si>
  <si>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</si>
  <si>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</si>
  <si>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</si>
  <si>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</si>
  <si>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</si>
  <si>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</si>
  <si>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</si>
  <si>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</si>
  <si>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</si>
  <si>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</si>
  <si>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</si>
  <si>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</si>
  <si>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</si>
  <si>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</si>
  <si>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</si>
  <si>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</si>
  <si>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</si>
  <si>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</si>
  <si>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</si>
  <si>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</si>
  <si>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</si>
  <si>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</si>
  <si>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</si>
  <si>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</si>
  <si>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</si>
  <si>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</si>
  <si>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</si>
  <si>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</si>
  <si>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</si>
  <si>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</si>
  <si>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</si>
  <si>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</si>
  <si>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</si>
  <si>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</si>
  <si>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</si>
  <si>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</si>
  <si>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</si>
  <si>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</si>
  <si>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</si>
  <si>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</si>
  <si>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</si>
  <si>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</si>
  <si>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</si>
  <si>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</si>
  <si>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</si>
  <si>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</si>
  <si>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</si>
  <si>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</si>
  <si>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</si>
  <si>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</si>
  <si>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</si>
  <si>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</si>
  <si>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</si>
  <si>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</si>
  <si>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</si>
  <si>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</si>
  <si>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</si>
  <si>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</si>
  <si>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</si>
  <si>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</si>
  <si>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</si>
  <si>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</si>
  <si>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</si>
  <si>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</si>
  <si>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</si>
  <si>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</si>
  <si>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</si>
  <si>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</si>
  <si>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</si>
  <si>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</si>
  <si>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</si>
  <si>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</si>
  <si>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</si>
  <si>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</si>
  <si>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</si>
  <si>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</si>
  <si>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</si>
  <si>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</si>
  <si>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</si>
  <si>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</si>
  <si>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</si>
  <si>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</si>
  <si>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</si>
  <si>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</si>
  <si>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</si>
  <si>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</si>
  <si>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</si>
  <si>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</si>
  <si>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</si>
  <si>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</si>
  <si>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</si>
  <si>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</si>
  <si>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</si>
  <si>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</si>
  <si>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</si>
  <si>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</si>
  <si>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</si>
  <si>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</si>
  <si>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</si>
  <si>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</si>
  <si>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</si>
  <si>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</si>
  <si>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</si>
  <si>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</si>
  <si>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</si>
  <si>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</si>
  <si>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</si>
  <si>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</si>
  <si>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</si>
  <si>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</si>
  <si>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</si>
  <si>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</si>
  <si>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</si>
  <si>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</si>
  <si>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</si>
  <si>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</si>
  <si>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</si>
  <si>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</si>
  <si>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</si>
  <si>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</si>
  <si>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</si>
  <si>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</si>
  <si>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</si>
  <si>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</si>
  <si>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</si>
  <si>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</si>
  <si>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</si>
  <si>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</si>
  <si>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</si>
  <si>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</si>
  <si>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</si>
  <si>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</si>
  <si>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</si>
  <si>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</si>
  <si>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</si>
  <si>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</si>
  <si>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</si>
  <si>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</si>
  <si>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</si>
  <si>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</si>
  <si>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</si>
  <si>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</si>
  <si>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</si>
  <si>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</si>
  <si>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</si>
  <si>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</si>
  <si>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</si>
  <si>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</si>
  <si>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</si>
  <si>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</si>
  <si>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</si>
  <si>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</si>
  <si>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</si>
  <si>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</si>
  <si>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</si>
  <si>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</si>
  <si>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</si>
  <si>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</si>
  <si>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</si>
  <si>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</si>
  <si>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</si>
  <si>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</si>
  <si>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</si>
  <si>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</si>
  <si>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</si>
  <si>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</si>
  <si>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</si>
  <si>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</si>
  <si>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</si>
  <si>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</si>
  <si>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</si>
  <si>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</si>
  <si>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</si>
  <si>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</si>
  <si>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</si>
  <si>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</si>
  <si>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</si>
  <si>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</si>
  <si>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</si>
  <si>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</si>
  <si>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</si>
  <si>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</si>
  <si>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</si>
  <si>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</si>
  <si>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</si>
  <si>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</si>
  <si>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</si>
  <si>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</si>
  <si>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</si>
  <si>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</si>
  <si>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</si>
  <si>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</si>
  <si>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</si>
  <si>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</si>
  <si>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</si>
  <si>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</si>
  <si>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</si>
  <si>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</si>
  <si>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</si>
  <si>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</si>
  <si>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</si>
  <si>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</si>
  <si>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</si>
  <si>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</si>
  <si>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</si>
  <si>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</si>
  <si>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</si>
  <si>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</si>
  <si>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</si>
  <si>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</si>
  <si>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</si>
  <si>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</si>
  <si>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</si>
  <si>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</si>
  <si>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</si>
  <si>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</si>
  <si>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</si>
  <si>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</si>
  <si>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</si>
  <si>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</si>
  <si>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</si>
  <si>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</si>
  <si>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</si>
  <si>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</si>
  <si>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</si>
  <si>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</si>
  <si>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</si>
  <si>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</si>
  <si>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</si>
  <si>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</si>
  <si>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</si>
  <si>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</si>
  <si>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</si>
  <si>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</si>
  <si>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</si>
  <si>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</si>
  <si>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</si>
  <si>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</si>
  <si>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</si>
  <si>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</si>
  <si>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</si>
  <si>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</si>
  <si>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</si>
  <si>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</si>
  <si>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</si>
  <si>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</si>
  <si>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</si>
  <si>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</si>
  <si>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</si>
  <si>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</si>
  <si>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</si>
  <si>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</si>
  <si>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</si>
  <si>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</si>
  <si>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</si>
  <si>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</si>
  <si>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</si>
  <si>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</si>
  <si>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</si>
  <si>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</si>
  <si>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</si>
  <si>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</si>
  <si>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</si>
  <si>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</si>
  <si>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</si>
  <si>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</si>
  <si>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</si>
  <si>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</si>
  <si>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</si>
  <si>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</si>
  <si>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</si>
  <si>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</si>
  <si>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</si>
  <si>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</si>
  <si>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</si>
  <si>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</si>
  <si>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</si>
  <si>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</si>
  <si>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</si>
  <si>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</si>
  <si>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</si>
  <si>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</si>
  <si>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</si>
  <si>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</si>
  <si>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</si>
  <si>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</si>
  <si>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</si>
  <si>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</si>
  <si>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</si>
  <si>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</si>
  <si>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</si>
  <si>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</si>
  <si>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</si>
  <si>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</si>
  <si>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</si>
  <si>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</si>
  <si>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</si>
  <si>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</si>
  <si>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</si>
  <si>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</si>
  <si>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</si>
  <si>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</si>
  <si>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</si>
  <si>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</si>
  <si>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</si>
  <si>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</si>
  <si>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</si>
  <si>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</si>
  <si>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</si>
  <si>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</si>
  <si>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</si>
  <si>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</si>
  <si>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</si>
  <si>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</si>
  <si>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</si>
  <si>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</si>
  <si>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</si>
  <si>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</si>
  <si>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</si>
  <si>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</si>
  <si>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</si>
  <si>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</si>
  <si>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</si>
  <si>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</si>
  <si>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</si>
  <si>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</si>
  <si>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</si>
  <si>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</si>
  <si>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</si>
  <si>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</si>
  <si>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</si>
  <si>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</si>
  <si>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</si>
  <si>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</si>
  <si>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</si>
  <si>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</si>
  <si>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</si>
  <si>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</si>
  <si>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</si>
  <si>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</si>
  <si>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</si>
  <si>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</si>
  <si>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</si>
  <si>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</si>
  <si>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</si>
  <si>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</si>
  <si>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</si>
  <si>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</si>
  <si>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</si>
  <si>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</si>
  <si>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</si>
  <si>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</si>
  <si>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</si>
  <si>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</si>
  <si>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</si>
  <si>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</si>
  <si>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</si>
  <si>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</si>
  <si>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</si>
  <si>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</si>
  <si>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</si>
  <si>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</si>
  <si>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</si>
  <si>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</si>
  <si>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</si>
  <si>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</si>
  <si>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</si>
  <si>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</si>
  <si>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</si>
  <si>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</si>
  <si>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</si>
  <si>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</si>
  <si>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</si>
  <si>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</si>
  <si>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</si>
  <si>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</si>
  <si>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</si>
  <si>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</si>
  <si>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</si>
  <si>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</si>
  <si>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</si>
  <si>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</si>
  <si>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</si>
  <si>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</si>
  <si>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</si>
  <si>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</si>
  <si>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</si>
  <si>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</si>
  <si>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</si>
  <si>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</si>
  <si>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</si>
  <si>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</si>
  <si>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</si>
  <si>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</si>
  <si>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</si>
  <si>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</si>
  <si>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</si>
  <si>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</si>
  <si>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</si>
  <si>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</si>
  <si>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</si>
  <si>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</si>
  <si>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</si>
  <si>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</si>
  <si>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</si>
  <si>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</si>
  <si>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</si>
  <si>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</si>
  <si>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</si>
  <si>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</si>
  <si>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</si>
  <si>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</si>
  <si>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</si>
  <si>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</si>
  <si>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</si>
  <si>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</si>
  <si>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</si>
  <si>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</si>
  <si>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</si>
  <si>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</si>
  <si>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</si>
  <si>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</si>
  <si>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</si>
  <si>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</si>
  <si>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</si>
  <si>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</si>
  <si>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</si>
  <si>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</si>
  <si>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</si>
  <si>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</si>
  <si>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</si>
  <si>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</si>
  <si>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</si>
  <si>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</si>
  <si>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</si>
  <si>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</si>
  <si>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</si>
  <si>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</si>
  <si>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</si>
  <si>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</si>
  <si>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</si>
  <si>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</si>
  <si>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</si>
  <si>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</si>
  <si>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</si>
  <si>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</si>
  <si>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</si>
  <si>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</si>
  <si>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</si>
  <si>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</si>
  <si>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</si>
  <si>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</si>
  <si>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</si>
  <si>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</si>
  <si>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</si>
  <si>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</si>
  <si>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</si>
  <si>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</si>
  <si>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</si>
  <si>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</si>
  <si>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</si>
  <si>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</si>
  <si>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</si>
  <si>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</si>
  <si>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</si>
  <si>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</si>
  <si>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</si>
  <si>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</si>
  <si>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</si>
  <si>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</si>
  <si>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</si>
  <si>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</si>
  <si>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</si>
  <si>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</si>
  <si>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</si>
  <si>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</si>
  <si>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</si>
  <si>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</si>
  <si>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</si>
  <si>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</si>
  <si>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</si>
  <si>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</si>
  <si>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</si>
  <si>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</si>
  <si>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</si>
  <si>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</si>
  <si>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</si>
  <si>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</si>
  <si>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</si>
  <si>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</si>
  <si>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</si>
  <si>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</si>
  <si>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</si>
  <si>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</si>
  <si>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</si>
  <si>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</si>
  <si>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</si>
  <si>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</si>
  <si>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</si>
  <si>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</si>
  <si>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</si>
  <si>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</si>
  <si>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</si>
  <si>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</si>
  <si>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</si>
  <si>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</si>
  <si>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</si>
  <si>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</si>
  <si>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</si>
  <si>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</si>
  <si>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</si>
  <si>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</si>
  <si>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</si>
  <si>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</si>
  <si>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</si>
  <si>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</si>
  <si>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</si>
  <si>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</si>
  <si>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</si>
  <si>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</si>
  <si>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</si>
  <si>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</si>
  <si>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</si>
  <si>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</si>
  <si>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</si>
  <si>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</si>
  <si>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</si>
  <si>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</si>
  <si>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</si>
  <si>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</si>
  <si>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</si>
  <si>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</si>
  <si>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</si>
  <si>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</si>
  <si>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</si>
  <si>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</si>
  <si>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</si>
  <si>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</si>
  <si>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</si>
  <si>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</si>
  <si>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</si>
  <si>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</si>
  <si>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</si>
  <si>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</si>
  <si>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</si>
  <si>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</si>
  <si>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</si>
  <si>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</si>
  <si>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</si>
  <si>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</si>
  <si>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</si>
  <si>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</si>
  <si>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</si>
  <si>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</si>
  <si>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</si>
  <si>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</si>
  <si>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</si>
  <si>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</si>
  <si>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</si>
  <si>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</si>
  <si>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</si>
  <si>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</si>
  <si>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</si>
  <si>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</si>
  <si>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</si>
  <si>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</si>
  <si>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</si>
  <si>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</si>
  <si>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</si>
  <si>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</si>
  <si>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</si>
  <si>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</si>
  <si>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</si>
  <si>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</si>
  <si>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</si>
  <si>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</si>
  <si>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</si>
  <si>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</si>
  <si>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</si>
  <si>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</si>
  <si>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</si>
  <si>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</si>
  <si>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</si>
  <si>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</si>
  <si>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</si>
  <si>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</si>
  <si>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</si>
  <si>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</si>
  <si>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</si>
  <si>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</si>
  <si>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</si>
  <si>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</si>
  <si>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</si>
  <si>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</si>
  <si>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</si>
  <si>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</si>
  <si>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</si>
  <si>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</si>
  <si>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</si>
  <si>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</si>
  <si>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</si>
  <si>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</si>
  <si>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</si>
  <si>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</si>
  <si>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</si>
  <si>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</si>
  <si>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</si>
  <si>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</si>
  <si>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</si>
  <si>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</si>
  <si>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</si>
  <si>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</si>
  <si>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</si>
  <si>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</si>
  <si>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</si>
  <si>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</si>
  <si>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</si>
  <si>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</si>
  <si>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</si>
  <si>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</si>
  <si>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</si>
  <si>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</si>
  <si>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</si>
  <si>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</si>
  <si>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</si>
  <si>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</si>
  <si>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</si>
  <si>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</si>
  <si>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</si>
  <si>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</si>
  <si>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</si>
  <si>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</si>
  <si>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</si>
  <si>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</si>
  <si>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</si>
  <si>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</si>
  <si>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</si>
  <si>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</si>
  <si>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</si>
  <si>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</si>
  <si>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</si>
  <si>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</si>
  <si>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</si>
  <si>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</si>
  <si>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</si>
  <si>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</si>
  <si>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</si>
  <si>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</si>
  <si>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</si>
  <si>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</si>
  <si>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</si>
  <si>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</si>
  <si>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</si>
  <si>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</si>
  <si>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</si>
  <si>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</si>
  <si>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</si>
  <si>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</si>
  <si>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</si>
  <si>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</si>
  <si>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</si>
  <si>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</si>
  <si>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</si>
  <si>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</si>
  <si>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</si>
  <si>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</si>
  <si>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</si>
  <si>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</si>
  <si>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</si>
  <si>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</si>
  <si>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</si>
  <si>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</si>
  <si>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</si>
  <si>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</si>
  <si>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</si>
  <si>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</si>
  <si>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</si>
  <si>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</si>
  <si>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</si>
  <si>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</si>
  <si>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</si>
  <si>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</si>
  <si>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</si>
  <si>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</si>
  <si>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</si>
  <si>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</si>
  <si>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</si>
  <si>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</si>
  <si>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</si>
  <si>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</si>
  <si>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</si>
  <si>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</si>
  <si>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</si>
  <si>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</si>
  <si>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</si>
  <si>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</si>
  <si>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</si>
  <si>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</si>
  <si>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</si>
  <si>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</si>
  <si>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</si>
  <si>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</si>
  <si>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</si>
  <si>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</si>
  <si>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</si>
  <si>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</si>
  <si>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</si>
  <si>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</si>
  <si>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</si>
  <si>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</si>
  <si>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</si>
  <si>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</si>
  <si>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</si>
  <si>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</si>
  <si>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</si>
  <si>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</si>
  <si>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</si>
  <si>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</si>
  <si>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</si>
  <si>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</si>
  <si>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</si>
  <si>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</si>
  <si>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</si>
  <si>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</si>
  <si>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</si>
  <si>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</si>
  <si>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</si>
  <si>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</si>
  <si>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</si>
  <si>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</si>
  <si>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</si>
  <si>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</si>
  <si>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</si>
  <si>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</si>
  <si>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</si>
  <si>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</si>
  <si>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</si>
  <si>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</si>
  <si>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</si>
  <si>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</si>
  <si>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</si>
  <si>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</si>
  <si>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</si>
  <si>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</si>
  <si>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</si>
  <si>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</si>
  <si>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</si>
  <si>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</si>
  <si>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</si>
  <si>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</si>
  <si>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</si>
  <si>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</si>
  <si>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</si>
  <si>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</si>
  <si>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</si>
  <si>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</si>
  <si>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</si>
  <si>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</si>
  <si>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</si>
  <si>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</si>
  <si>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</si>
  <si>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</si>
  <si>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</si>
  <si>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</si>
  <si>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</si>
  <si>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</si>
  <si>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</si>
  <si>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</si>
  <si>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</si>
  <si>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</si>
  <si>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</si>
  <si>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</si>
  <si>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</si>
  <si>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</si>
  <si>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</si>
  <si>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</si>
  <si>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</si>
  <si>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</si>
  <si>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</si>
  <si>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</si>
  <si>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</si>
  <si>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</si>
  <si>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</si>
  <si>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</si>
  <si>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</si>
  <si>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</si>
  <si>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</si>
  <si>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</si>
  <si>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</si>
  <si>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</si>
  <si>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</si>
  <si>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</si>
  <si>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</si>
  <si>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</si>
  <si>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</si>
  <si>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</si>
  <si>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</si>
  <si>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</si>
  <si>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</si>
  <si>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</si>
  <si>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</si>
  <si>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</si>
  <si>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</si>
  <si>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</si>
  <si>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</si>
  <si>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</si>
  <si>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</si>
  <si>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</si>
  <si>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</si>
  <si>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</si>
  <si>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</si>
  <si>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</si>
  <si>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</si>
  <si>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</si>
  <si>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</si>
  <si>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</si>
  <si>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</si>
  <si>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</si>
  <si>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</si>
  <si>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</si>
  <si>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</si>
  <si>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</si>
  <si>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</si>
  <si>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</si>
  <si>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</si>
  <si>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</si>
  <si>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</si>
  <si>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</si>
  <si>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</si>
  <si>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</si>
  <si>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</si>
  <si>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</si>
  <si>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</si>
  <si>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</si>
  <si>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</si>
  <si>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</si>
  <si>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</si>
  <si>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</si>
  <si>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</si>
  <si>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</si>
  <si>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</si>
  <si>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</si>
  <si>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</si>
  <si>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</si>
  <si>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</si>
  <si>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</si>
  <si>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</si>
  <si>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</si>
  <si>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</si>
  <si>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</si>
  <si>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</si>
  <si>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</si>
  <si>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</si>
  <si>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</si>
  <si>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</si>
  <si>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</si>
  <si>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</si>
  <si>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</si>
  <si>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</si>
  <si>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</si>
  <si>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</si>
  <si>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</si>
  <si>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</si>
  <si>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</si>
  <si>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</si>
  <si>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</si>
  <si>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</si>
  <si>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</si>
  <si>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</si>
  <si>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</si>
  <si>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</si>
  <si>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</si>
  <si>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</si>
  <si>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</si>
  <si>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</si>
  <si>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</si>
  <si>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</si>
  <si>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</si>
  <si>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</si>
  <si>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</si>
  <si>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</si>
  <si>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</si>
  <si>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</si>
  <si>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</si>
  <si>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</si>
  <si>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</si>
  <si>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</si>
  <si>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</si>
  <si>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</si>
  <si>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</si>
  <si>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</si>
  <si>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</si>
  <si>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</si>
  <si>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</si>
  <si>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</si>
  <si>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</si>
  <si>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</si>
  <si>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</si>
  <si>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</si>
  <si>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</si>
  <si>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</si>
  <si>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</si>
  <si>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</si>
  <si>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</si>
  <si>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</si>
  <si>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</si>
  <si>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</si>
  <si>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</si>
  <si>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</si>
  <si>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</si>
  <si>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</si>
  <si>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</si>
  <si>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</si>
  <si>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</si>
  <si>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</si>
  <si>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</si>
  <si>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</si>
  <si>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</si>
  <si>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</si>
  <si>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</si>
  <si>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</si>
  <si>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</si>
  <si>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</si>
  <si>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</si>
  <si>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</si>
  <si>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</si>
  <si>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</si>
  <si>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</si>
  <si>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</si>
  <si>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</si>
  <si>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</si>
  <si>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</si>
  <si>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</si>
  <si>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</si>
  <si>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</si>
  <si>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</si>
  <si>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</si>
  <si>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</si>
  <si>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</si>
  <si>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</si>
  <si>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</si>
  <si>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</si>
  <si>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</si>
  <si>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</si>
  <si>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</si>
  <si>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</si>
  <si>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</si>
  <si>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</si>
  <si>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</si>
  <si>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</si>
  <si>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</si>
  <si>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</si>
  <si>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</si>
  <si>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</si>
  <si>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</si>
  <si>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</si>
  <si>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</si>
  <si>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</si>
  <si>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</si>
  <si>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</si>
  <si>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</si>
  <si>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</si>
  <si>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</si>
  <si>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</si>
  <si>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</si>
  <si>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</si>
  <si>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</si>
  <si>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</si>
  <si>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</si>
  <si>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</si>
  <si>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</si>
  <si>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</si>
  <si>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</si>
  <si>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</si>
  <si>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</si>
  <si>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</si>
  <si>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</si>
  <si>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</si>
  <si>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</si>
  <si>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</si>
  <si>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</si>
  <si>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</si>
  <si>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</si>
  <si>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</si>
  <si>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</si>
  <si>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</si>
  <si>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</si>
  <si>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</si>
  <si>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</si>
  <si>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</si>
  <si>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</si>
  <si>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</si>
  <si>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</si>
  <si>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</si>
  <si>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</si>
  <si>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</si>
  <si>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</si>
  <si>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</si>
  <si>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</si>
  <si>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</si>
  <si>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</si>
  <si>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</si>
  <si>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</si>
  <si>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</si>
  <si>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</si>
  <si>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</si>
  <si>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</si>
  <si>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</si>
  <si>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</si>
  <si>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</si>
  <si>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</si>
  <si>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</si>
  <si>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</si>
  <si>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</si>
  <si>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</si>
  <si>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</si>
  <si>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</si>
  <si>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</si>
  <si>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</si>
  <si>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</si>
  <si>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</si>
  <si>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</si>
  <si>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</si>
  <si>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</si>
  <si>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</si>
  <si>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</si>
  <si>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</si>
  <si>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</si>
  <si>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</si>
  <si>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</si>
  <si>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</si>
  <si>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</si>
  <si>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</si>
  <si>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</si>
  <si>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</si>
  <si>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</si>
  <si>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</si>
  <si>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</si>
  <si>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</si>
  <si>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</si>
  <si>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</si>
  <si>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</si>
  <si>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</si>
  <si>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</si>
  <si>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</si>
  <si>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</si>
  <si>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</si>
  <si>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</si>
  <si>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</si>
  <si>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</si>
  <si>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</si>
  <si>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</si>
  <si>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</si>
  <si>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</si>
  <si>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</si>
  <si>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</si>
  <si>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</si>
  <si>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</si>
  <si>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</si>
  <si>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</si>
  <si>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</si>
  <si>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</si>
  <si>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</si>
  <si>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</si>
  <si>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</si>
  <si>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</si>
  <si>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</si>
  <si>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</si>
  <si>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</si>
  <si>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</si>
  <si>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</si>
  <si>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</si>
  <si>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</si>
  <si>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</si>
  <si>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</si>
  <si>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</si>
  <si>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</si>
  <si>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</si>
  <si>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</si>
  <si>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</si>
  <si>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</si>
  <si>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</si>
  <si>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</si>
  <si>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</si>
  <si>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</si>
  <si>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</si>
  <si>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</si>
  <si>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</si>
  <si>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</si>
  <si>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</si>
  <si>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</si>
  <si>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</si>
  <si>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</si>
  <si>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</si>
  <si>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</si>
  <si>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</si>
  <si>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</si>
  <si>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</si>
  <si>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</si>
  <si>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</si>
  <si>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</si>
  <si>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</si>
  <si>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</si>
  <si>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</si>
  <si>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</si>
  <si>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</si>
  <si>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</si>
  <si>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</si>
  <si>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</si>
  <si>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</si>
  <si>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</si>
  <si>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</si>
  <si>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</si>
  <si>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</si>
  <si>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</si>
  <si>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</si>
  <si>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</si>
  <si>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</si>
  <si>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</si>
  <si>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</si>
  <si>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</si>
  <si>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</si>
  <si>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</si>
  <si>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</si>
  <si>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</si>
  <si>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</si>
  <si>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</si>
  <si>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</si>
  <si>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</si>
  <si>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</si>
  <si>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</si>
  <si>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</si>
  <si>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</si>
  <si>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</si>
  <si>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</si>
  <si>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</si>
  <si>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</si>
  <si>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</si>
  <si>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</si>
  <si>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</si>
  <si>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</si>
  <si>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</si>
  <si>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</si>
  <si>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</si>
  <si>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</si>
  <si>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</si>
  <si>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</si>
  <si>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</si>
  <si>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</si>
  <si>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</si>
  <si>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</si>
  <si>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</si>
  <si>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</si>
  <si>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</si>
  <si>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</si>
  <si>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</si>
  <si>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</si>
  <si>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</si>
  <si>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</si>
  <si>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</si>
  <si>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</si>
  <si>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</si>
  <si>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</si>
  <si>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</si>
  <si>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</si>
  <si>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</si>
  <si>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</si>
  <si>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</si>
  <si>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</si>
  <si>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</si>
  <si>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</si>
  <si>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</si>
  <si>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</si>
  <si>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</si>
  <si>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</si>
  <si>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</si>
  <si>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</si>
  <si>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</si>
  <si>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</si>
  <si>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</si>
  <si>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</si>
  <si>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</si>
  <si>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</si>
  <si>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</si>
  <si>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</si>
  <si>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</si>
  <si>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</si>
  <si>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</si>
  <si>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</si>
  <si>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</si>
  <si>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</si>
  <si>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</si>
  <si>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</si>
  <si>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</si>
  <si>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</si>
  <si>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</si>
  <si>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</si>
  <si>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</si>
  <si>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</si>
  <si>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</si>
  <si>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</si>
  <si>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</si>
  <si>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</si>
  <si>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</si>
  <si>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</si>
  <si>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</si>
  <si>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</si>
  <si>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</si>
  <si>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</si>
  <si>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</si>
  <si>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</si>
  <si>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</si>
  <si>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</si>
  <si>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</si>
  <si>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</si>
  <si>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</si>
  <si>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</si>
  <si>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</si>
  <si>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</si>
  <si>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</si>
  <si>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</si>
  <si>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</si>
  <si>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</si>
  <si>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</si>
  <si>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</si>
  <si>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</si>
  <si>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</si>
  <si>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</si>
  <si>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</si>
  <si>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</si>
  <si>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</si>
  <si>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</si>
  <si>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</si>
  <si>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</si>
  <si>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</si>
  <si>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</si>
  <si>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</si>
  <si>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</si>
  <si>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</si>
  <si>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</si>
  <si>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</si>
  <si>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</si>
  <si>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</si>
  <si>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</si>
  <si>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</si>
  <si>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</si>
  <si>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</si>
  <si>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</si>
  <si>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</si>
  <si>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</si>
  <si>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</si>
  <si>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</si>
  <si>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</si>
  <si>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</si>
  <si>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</si>
  <si>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</si>
  <si>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</si>
  <si>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</si>
  <si>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</si>
  <si>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</si>
  <si>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</si>
  <si>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</si>
  <si>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</si>
  <si>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</si>
  <si>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</si>
  <si>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</si>
  <si>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</si>
  <si>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</si>
  <si>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</si>
  <si>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</si>
  <si>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</si>
  <si>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</si>
  <si>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</si>
  <si>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</si>
  <si>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</si>
  <si>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</si>
  <si>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</si>
  <si>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</si>
  <si>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</si>
  <si>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</si>
  <si>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</si>
  <si>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</si>
  <si>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</si>
  <si>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</si>
  <si>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</si>
  <si>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</si>
  <si>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</si>
  <si>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</si>
  <si>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</si>
  <si>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</si>
  <si>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</si>
  <si>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</si>
  <si>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</si>
  <si>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</si>
  <si>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</si>
  <si>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</si>
  <si>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</si>
  <si>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</si>
  <si>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</si>
  <si>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</si>
  <si>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</si>
  <si>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</si>
  <si>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</si>
  <si>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</si>
  <si>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</si>
  <si>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</si>
  <si>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</si>
  <si>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</si>
  <si>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</si>
  <si>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</si>
  <si>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</si>
  <si>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</si>
  <si>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</si>
  <si>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</si>
  <si>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</si>
  <si>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</si>
  <si>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</si>
  <si>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</si>
  <si>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</si>
  <si>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</si>
  <si>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</si>
  <si>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</si>
  <si>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</si>
  <si>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</si>
  <si>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</si>
  <si>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</si>
  <si>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</si>
  <si>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</si>
  <si>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</si>
  <si>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</si>
  <si>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</si>
  <si>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</si>
  <si>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</si>
  <si>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</si>
  <si>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</si>
  <si>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</si>
  <si>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</si>
  <si>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</si>
  <si>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</si>
  <si>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</si>
  <si>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</si>
  <si>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</si>
  <si>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</si>
  <si>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</si>
  <si>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</si>
  <si>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</si>
  <si>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</si>
  <si>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</si>
  <si>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</si>
  <si>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</si>
  <si>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</si>
  <si>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</si>
  <si>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</si>
  <si>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</si>
  <si>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</si>
  <si>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</si>
  <si>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</si>
  <si>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</si>
  <si>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</si>
  <si>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</si>
  <si>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</si>
  <si>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</si>
  <si>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</si>
  <si>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</si>
  <si>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</si>
  <si>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</si>
  <si>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</si>
  <si>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</si>
  <si>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</si>
  <si>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</si>
  <si>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</si>
  <si>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</si>
  <si>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</si>
  <si>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</si>
  <si>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</si>
  <si>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</si>
  <si>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</si>
  <si>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</si>
  <si>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</si>
  <si>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</si>
  <si>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</si>
  <si>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</si>
  <si>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</si>
  <si>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</si>
  <si>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</si>
  <si>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</si>
  <si>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</si>
  <si>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</si>
  <si>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</si>
  <si>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</si>
  <si>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</si>
  <si>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</si>
  <si>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</si>
  <si>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</si>
  <si>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</si>
  <si>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</si>
  <si>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</si>
  <si>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</si>
  <si>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</si>
  <si>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</si>
  <si>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</si>
  <si>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</si>
  <si>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</si>
  <si>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</si>
  <si>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</si>
  <si>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</si>
  <si>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</si>
  <si>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</si>
  <si>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</si>
  <si>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</si>
  <si>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</si>
  <si>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</si>
  <si>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</si>
  <si>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</si>
  <si>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</si>
  <si>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</si>
  <si>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</si>
  <si>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</si>
  <si>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</si>
  <si>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</si>
  <si>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</si>
  <si>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</si>
  <si>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</si>
  <si>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</si>
  <si>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</si>
  <si>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</si>
  <si>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</si>
  <si>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</si>
  <si>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</si>
  <si>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</si>
  <si>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</si>
  <si>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</si>
  <si>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</si>
  <si>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</si>
  <si>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</si>
  <si>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</si>
  <si>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</si>
  <si>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</si>
  <si>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</si>
  <si>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</si>
  <si>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</si>
  <si>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</si>
  <si>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</si>
  <si>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</si>
  <si>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</si>
  <si>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</si>
  <si>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</si>
  <si>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</si>
  <si>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</si>
  <si>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</si>
  <si>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</si>
  <si>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</si>
  <si>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</si>
  <si>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</si>
  <si>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</si>
  <si>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</si>
  <si>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</si>
  <si>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</si>
  <si>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</si>
  <si>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</si>
  <si>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</si>
  <si>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</si>
  <si>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</si>
  <si>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</si>
  <si>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</si>
  <si>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</si>
  <si>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</si>
  <si>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</si>
  <si>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</si>
  <si>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</si>
  <si>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</si>
  <si>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</si>
  <si>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</si>
  <si>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</si>
  <si>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</si>
  <si>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</si>
  <si>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</si>
  <si>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</si>
  <si>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</si>
  <si>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</si>
  <si>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</si>
  <si>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</si>
  <si>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</si>
  <si>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</si>
  <si>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</si>
  <si>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</si>
  <si>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</si>
  <si>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</si>
  <si>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</si>
  <si>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</si>
  <si>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</si>
  <si>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</si>
  <si>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</si>
  <si>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</si>
  <si>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</si>
  <si>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</si>
  <si>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</si>
  <si>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</si>
  <si>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</si>
  <si>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</si>
  <si>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</si>
  <si>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</si>
  <si>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</si>
  <si>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</si>
  <si>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</si>
  <si>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</si>
  <si>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</si>
  <si>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</si>
  <si>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</si>
  <si>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</si>
  <si>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</si>
  <si>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</si>
  <si>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</si>
  <si>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</si>
  <si>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</si>
  <si>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</si>
  <si>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</si>
  <si>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</si>
  <si>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</si>
  <si>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</si>
  <si>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</si>
  <si>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</si>
  <si>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</si>
  <si>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</si>
  <si>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</si>
  <si>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</si>
  <si>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</si>
  <si>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</si>
  <si>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</si>
  <si>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</si>
  <si>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</si>
  <si>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</si>
  <si>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</si>
  <si>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</si>
  <si>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</si>
  <si>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</si>
  <si>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</si>
  <si>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</si>
  <si>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</si>
  <si>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</si>
  <si>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</si>
  <si>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</si>
  <si>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</si>
  <si>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</si>
  <si>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</si>
  <si>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</si>
  <si>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</si>
  <si>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</si>
  <si>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</si>
  <si>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</si>
  <si>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</si>
  <si>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</si>
  <si>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</si>
  <si>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</si>
  <si>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</si>
  <si>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</si>
  <si>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</si>
  <si>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</si>
  <si>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</si>
  <si>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</si>
  <si>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</si>
  <si>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</si>
  <si>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</si>
  <si>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</si>
  <si>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</si>
  <si>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</si>
  <si>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</si>
  <si>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</si>
  <si>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</si>
  <si>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</si>
  <si>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</si>
  <si>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</si>
  <si>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</si>
  <si>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</si>
  <si>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</si>
  <si>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</si>
  <si>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</si>
  <si>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</si>
  <si>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</si>
  <si>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</si>
  <si>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</si>
  <si>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</si>
  <si>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</si>
  <si>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</si>
  <si>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</si>
  <si>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</si>
  <si>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</si>
  <si>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</si>
  <si>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</si>
  <si>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</si>
  <si>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</si>
  <si>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</si>
  <si>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</si>
  <si>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</si>
  <si>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</si>
  <si>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</si>
  <si>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</si>
  <si>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</si>
  <si>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</si>
  <si>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</si>
  <si>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</si>
  <si>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</si>
  <si>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</si>
  <si>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</si>
  <si>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</si>
  <si>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</si>
  <si>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</si>
  <si>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</si>
  <si>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</si>
  <si>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</si>
  <si>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</si>
  <si>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</si>
  <si>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</si>
  <si>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</si>
  <si>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</si>
  <si>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</si>
  <si>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</si>
  <si>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</si>
  <si>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</si>
  <si>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</si>
  <si>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</si>
  <si>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</si>
  <si>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</si>
  <si>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</si>
  <si>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</si>
  <si>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</si>
  <si>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</si>
  <si>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</si>
  <si>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</si>
  <si>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</si>
  <si>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</si>
  <si>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</si>
  <si>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</si>
  <si>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</si>
  <si>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</si>
  <si>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</si>
  <si>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</si>
  <si>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</si>
  <si>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</si>
  <si>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</si>
  <si>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</si>
  <si>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</si>
  <si>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</si>
  <si>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</si>
  <si>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</si>
  <si>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</si>
  <si>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</si>
  <si>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</si>
  <si>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</si>
  <si>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</si>
  <si>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</si>
  <si>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</si>
  <si>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</si>
  <si>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</si>
  <si>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</si>
  <si>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</si>
  <si>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</si>
  <si>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</si>
  <si>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</si>
  <si>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</si>
  <si>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</si>
  <si>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</si>
  <si>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</si>
  <si>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</si>
  <si>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</si>
  <si>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</si>
  <si>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</si>
  <si>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</si>
  <si>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</si>
  <si>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</si>
  <si>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</si>
  <si>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</si>
  <si>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</si>
  <si>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</si>
  <si>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</si>
  <si>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</si>
  <si>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</si>
  <si>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</si>
  <si>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</si>
  <si>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</si>
  <si>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</si>
  <si>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</si>
  <si>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</si>
  <si>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</si>
  <si>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</si>
  <si>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</si>
  <si>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</si>
  <si>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</si>
  <si>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</si>
  <si>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</si>
  <si>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</si>
  <si>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</si>
  <si>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</si>
  <si>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</si>
  <si>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</si>
  <si>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</si>
  <si>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</si>
  <si>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</si>
  <si>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</si>
  <si>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</si>
  <si>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</si>
  <si>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</si>
  <si>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</si>
  <si>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</si>
  <si>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</si>
  <si>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</si>
  <si>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</si>
  <si>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</si>
  <si>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</si>
  <si>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</si>
  <si>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</si>
  <si>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</si>
  <si>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</si>
  <si>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</si>
  <si>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</si>
  <si>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</si>
  <si>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</si>
  <si>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</si>
  <si>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</si>
  <si>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</si>
  <si>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</si>
  <si>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</si>
  <si>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</si>
  <si>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</si>
  <si>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</si>
  <si>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</si>
  <si>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</si>
  <si>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</si>
  <si>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</si>
  <si>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</si>
  <si>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</si>
  <si>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</si>
  <si>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</si>
  <si>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</si>
  <si>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</si>
  <si>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</si>
  <si>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</si>
  <si>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</si>
  <si>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</si>
  <si>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</si>
  <si>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</si>
  <si>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</si>
  <si>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</si>
  <si>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</si>
  <si>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</si>
  <si>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</si>
  <si>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</si>
  <si>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</si>
  <si>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</si>
  <si>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</si>
  <si>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</si>
  <si>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</si>
  <si>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</si>
  <si>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</si>
  <si>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</si>
  <si>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</si>
  <si>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</si>
  <si>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</si>
  <si>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</si>
  <si>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</si>
  <si>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</si>
  <si>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</si>
  <si>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</si>
  <si>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</si>
  <si>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</si>
  <si>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</si>
  <si>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</si>
  <si>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</si>
  <si>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</si>
  <si>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</si>
  <si>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</si>
  <si>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</si>
  <si>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</si>
  <si>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</si>
  <si>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</si>
  <si>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</si>
  <si>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</si>
  <si>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</si>
  <si>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</si>
  <si>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</si>
  <si>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</si>
  <si>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</si>
  <si>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</si>
  <si>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</si>
  <si>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</si>
  <si>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</si>
  <si>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</si>
  <si>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</si>
  <si>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</si>
  <si>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</si>
  <si>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</si>
  <si>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</si>
  <si>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</si>
  <si>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</si>
  <si>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</si>
  <si>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</si>
  <si>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</si>
  <si>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</si>
  <si>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</si>
  <si>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</si>
  <si>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</si>
  <si>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</si>
  <si>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</si>
  <si>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</si>
  <si>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</si>
  <si>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</si>
  <si>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</si>
  <si>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</si>
  <si>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</si>
  <si>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</si>
  <si>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</si>
  <si>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</si>
  <si>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</si>
  <si>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</si>
  <si>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</si>
  <si>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</si>
  <si>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</si>
  <si>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</si>
  <si>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</si>
  <si>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</si>
  <si>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</si>
  <si>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</si>
  <si>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</si>
  <si>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</si>
  <si>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</si>
  <si>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</si>
  <si>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</si>
  <si>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</si>
  <si>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</si>
  <si>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</si>
  <si>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</si>
  <si>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</si>
  <si>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</si>
  <si>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</si>
  <si>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</si>
  <si>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</si>
  <si>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</si>
  <si>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</si>
  <si>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</si>
  <si>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</si>
  <si>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</si>
  <si>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</si>
  <si>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</si>
  <si>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</si>
  <si>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</si>
  <si>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</si>
  <si>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</si>
  <si>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</si>
  <si>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</si>
  <si>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</si>
  <si>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</si>
  <si>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</si>
  <si>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</si>
  <si>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</si>
  <si>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</si>
  <si>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</si>
  <si>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</si>
  <si>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</si>
  <si>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</si>
  <si>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</si>
  <si>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</si>
  <si>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</si>
  <si>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</si>
  <si>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</si>
  <si>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</si>
  <si>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</si>
  <si>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</si>
  <si>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</si>
  <si>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</si>
  <si>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</si>
  <si>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</si>
  <si>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</si>
  <si>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</si>
  <si>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</si>
  <si>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</si>
  <si>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</si>
  <si>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</si>
  <si>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</si>
  <si>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</si>
  <si>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</si>
  <si>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</si>
  <si>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</si>
  <si>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</si>
  <si>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</si>
  <si>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</si>
  <si>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</si>
  <si>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</si>
  <si>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</si>
  <si>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</si>
  <si>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</si>
  <si>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</si>
  <si>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</si>
  <si>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</si>
  <si>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</si>
  <si>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</si>
  <si>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</si>
  <si>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</si>
  <si>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</si>
  <si>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</si>
  <si>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</si>
  <si>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</si>
  <si>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</si>
  <si>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</si>
  <si>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</si>
  <si>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</si>
  <si>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</si>
  <si>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</si>
  <si>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</si>
  <si>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</si>
  <si>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</si>
  <si>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</si>
  <si>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</si>
  <si>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</si>
  <si>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</si>
  <si>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</si>
  <si>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</si>
  <si>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</si>
  <si>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</si>
  <si>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</si>
  <si>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</si>
  <si>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</si>
  <si>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</si>
  <si>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</si>
  <si>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</si>
  <si>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</si>
  <si>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</si>
  <si>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</si>
  <si>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</si>
  <si>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</si>
  <si>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</si>
  <si>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</si>
  <si>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</si>
  <si>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</si>
  <si>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</si>
  <si>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</si>
  <si>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</si>
  <si>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</si>
  <si>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</si>
  <si>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</si>
  <si>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</si>
  <si>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</si>
  <si>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</si>
  <si>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</si>
  <si>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</si>
  <si>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</si>
  <si>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</si>
  <si>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</si>
  <si>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</si>
  <si>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</si>
  <si>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</si>
  <si>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</si>
  <si>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</si>
  <si>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</si>
  <si>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</si>
  <si>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</si>
  <si>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</si>
  <si>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</si>
  <si>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</si>
  <si>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</si>
  <si>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</si>
  <si>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</si>
  <si>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</si>
  <si>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</si>
  <si>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</si>
  <si>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</si>
  <si>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</si>
  <si>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</si>
  <si>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</si>
  <si>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</si>
  <si>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</si>
  <si>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</si>
  <si>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</si>
  <si>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</si>
  <si>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</si>
  <si>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</si>
  <si>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</si>
  <si>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</si>
  <si>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</si>
  <si>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</si>
  <si>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</si>
  <si>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</si>
  <si>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</si>
  <si>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</si>
  <si>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</si>
  <si>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</si>
  <si>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</si>
  <si>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</si>
  <si>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</si>
  <si>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</si>
  <si>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</si>
  <si>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</si>
  <si>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</si>
  <si>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</si>
  <si>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</si>
  <si>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</si>
  <si>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</si>
  <si>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</si>
  <si>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</si>
  <si>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</si>
  <si>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</si>
  <si>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</si>
  <si>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</si>
  <si>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</si>
  <si>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</si>
  <si>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</si>
  <si>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</si>
  <si>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</si>
  <si>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</si>
  <si>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</si>
  <si>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</si>
  <si>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</si>
  <si>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</si>
  <si>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</si>
  <si>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</si>
  <si>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</si>
  <si>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</si>
  <si>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</si>
  <si>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</si>
  <si>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</si>
  <si>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</si>
  <si>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</si>
  <si>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</si>
  <si>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</si>
  <si>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</si>
  <si>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</si>
  <si>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</si>
  <si>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</si>
  <si>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</si>
  <si>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</si>
  <si>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</si>
  <si>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</si>
  <si>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</si>
  <si>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</si>
  <si>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</si>
  <si>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</si>
  <si>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</si>
  <si>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</si>
  <si>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</si>
  <si>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</si>
  <si>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</si>
  <si>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</si>
  <si>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</si>
  <si>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</si>
  <si>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</si>
  <si>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</si>
  <si>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</si>
  <si>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</si>
  <si>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</si>
  <si>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</si>
  <si>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</si>
  <si>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</si>
  <si>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</si>
  <si>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</si>
  <si>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</si>
  <si>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</si>
  <si>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</si>
  <si>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</si>
  <si>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</si>
  <si>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</si>
  <si>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</si>
  <si>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</si>
  <si>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</si>
  <si>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</si>
  <si>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</si>
  <si>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</si>
  <si>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</si>
  <si>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</si>
  <si>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</si>
  <si>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</si>
  <si>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</si>
  <si>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</si>
  <si>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</si>
  <si>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</si>
  <si>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</si>
  <si>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</si>
  <si>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</si>
  <si>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</si>
  <si>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</si>
  <si>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</si>
  <si>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</si>
  <si>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</si>
  <si>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</si>
  <si>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</si>
  <si>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</si>
  <si>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</si>
  <si>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</si>
  <si>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</si>
  <si>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</si>
  <si>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</si>
  <si>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</si>
  <si>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</si>
  <si>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</si>
  <si>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</si>
  <si>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</si>
  <si>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</si>
  <si>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</si>
  <si>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</si>
  <si>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</si>
  <si>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</si>
  <si>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</si>
  <si>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</si>
  <si>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</si>
  <si>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</si>
  <si>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</si>
  <si>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</si>
  <si>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</si>
  <si>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</si>
  <si>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</si>
  <si>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</si>
  <si>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</si>
  <si>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</si>
  <si>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</si>
  <si>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</si>
  <si>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</si>
  <si>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</si>
  <si>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</si>
  <si>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</si>
  <si>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</si>
  <si>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</si>
  <si>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</si>
  <si>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</si>
  <si>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</si>
  <si>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</si>
  <si>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</si>
  <si>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</si>
  <si>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</si>
  <si>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</si>
  <si>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</si>
  <si>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</si>
  <si>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</si>
  <si>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</si>
  <si>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</si>
  <si>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</si>
  <si>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</si>
  <si>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</si>
  <si>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</si>
  <si>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</si>
  <si>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</si>
  <si>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</si>
  <si>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</si>
  <si>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</si>
  <si>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</si>
  <si>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</si>
  <si>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</si>
  <si>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</si>
  <si>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</si>
  <si>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</si>
  <si>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</si>
  <si>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</si>
  <si>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</si>
  <si>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</si>
  <si>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</si>
  <si>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</si>
  <si>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</si>
  <si>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</si>
  <si>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</si>
  <si>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</si>
  <si>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</si>
  <si>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</si>
  <si>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</si>
  <si>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</si>
  <si>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</si>
  <si>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</si>
  <si>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</si>
  <si>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</si>
  <si>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</si>
  <si>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</si>
  <si>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</si>
  <si>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</si>
  <si>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</si>
  <si>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</si>
  <si>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</si>
  <si>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</si>
  <si>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</si>
  <si>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</si>
  <si>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</si>
  <si>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</si>
  <si>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</si>
  <si>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</si>
  <si>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</si>
  <si>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</si>
  <si>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</si>
  <si>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</si>
  <si>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</si>
  <si>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</si>
  <si>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</si>
  <si>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</si>
  <si>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</si>
  <si>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</si>
  <si>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</si>
  <si>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</si>
  <si>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</si>
  <si>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</si>
  <si>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</si>
  <si>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</si>
  <si>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</si>
  <si>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</si>
  <si>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</si>
  <si>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</si>
  <si>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</si>
  <si>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</si>
  <si>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</si>
  <si>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</si>
  <si>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</si>
  <si>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</si>
  <si>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</si>
  <si>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</si>
  <si>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</si>
  <si>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</si>
  <si>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</si>
  <si>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</si>
  <si>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</si>
  <si>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</si>
  <si>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</si>
  <si>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</si>
  <si>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</si>
  <si>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</si>
  <si>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</si>
  <si>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</si>
  <si>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</si>
  <si>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</si>
  <si>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</si>
  <si>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</si>
  <si>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</si>
  <si>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</si>
  <si>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</si>
  <si>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</si>
  <si>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</si>
  <si>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</si>
  <si>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</si>
  <si>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</si>
  <si>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</si>
  <si>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</si>
  <si>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</si>
  <si>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</si>
  <si>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</si>
  <si>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</si>
  <si>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</si>
  <si>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</si>
  <si>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</si>
  <si>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</si>
  <si>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</si>
  <si>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</si>
  <si>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</si>
  <si>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</si>
  <si>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</si>
  <si>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</si>
  <si>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</si>
  <si>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</si>
  <si>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</si>
  <si>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</si>
  <si>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</si>
  <si>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</si>
  <si>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</si>
  <si>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</si>
  <si>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</si>
  <si>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</si>
  <si>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</si>
  <si>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</si>
  <si>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</si>
  <si>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</si>
  <si>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</si>
  <si>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</si>
  <si>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</si>
  <si>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</si>
  <si>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</si>
  <si>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</si>
  <si>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</si>
  <si>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</si>
  <si>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</si>
  <si>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</si>
  <si>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</si>
  <si>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</si>
  <si>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</si>
  <si>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</si>
  <si>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</si>
  <si>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</si>
  <si>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</si>
  <si>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</si>
  <si>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</si>
  <si>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</si>
  <si>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</si>
  <si>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</si>
  <si>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</si>
  <si>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</si>
  <si>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</si>
  <si>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</si>
  <si>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</si>
  <si>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</si>
  <si>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</si>
  <si>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</si>
  <si>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</si>
  <si>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</si>
  <si>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</si>
  <si>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</si>
  <si>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</si>
  <si>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</si>
  <si>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</si>
  <si>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</si>
  <si>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</si>
  <si>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</si>
  <si>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</si>
  <si>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</si>
  <si>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</si>
  <si>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</si>
  <si>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</si>
  <si>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</si>
  <si>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</si>
  <si>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</si>
  <si>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</si>
  <si>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</si>
  <si>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</si>
  <si>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</si>
  <si>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</si>
  <si>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</si>
  <si>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</si>
  <si>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</si>
  <si>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</si>
  <si>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</si>
  <si>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</si>
  <si>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</si>
  <si>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</si>
  <si>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</si>
  <si>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</si>
  <si>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</si>
  <si>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</si>
  <si>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</si>
  <si>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</si>
  <si>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</si>
  <si>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</si>
  <si>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</si>
  <si>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</si>
  <si>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</si>
  <si>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</si>
  <si>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</si>
  <si>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</si>
  <si>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</si>
  <si>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</si>
  <si>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</si>
  <si>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</si>
  <si>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</si>
  <si>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</si>
  <si>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</si>
  <si>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</si>
  <si>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</si>
  <si>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</si>
  <si>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</si>
  <si>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</si>
  <si>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</si>
  <si>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</si>
  <si>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</si>
  <si>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</si>
  <si>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</si>
  <si>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</si>
  <si>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</si>
  <si>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</si>
  <si>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</si>
  <si>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</si>
  <si>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</si>
  <si>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</si>
  <si>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</si>
  <si>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</si>
  <si>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</si>
  <si>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</si>
  <si>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</si>
  <si>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</si>
  <si>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</si>
  <si>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</si>
  <si>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</si>
  <si>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</si>
  <si>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</si>
  <si>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</si>
  <si>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</si>
  <si>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</si>
  <si>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</si>
  <si>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</si>
  <si>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</si>
  <si>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</si>
  <si>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</si>
  <si>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</si>
  <si>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</si>
  <si>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</si>
  <si>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</si>
  <si>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</si>
  <si>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</si>
  <si>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</si>
  <si>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</si>
  <si>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</si>
  <si>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</si>
  <si>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</si>
  <si>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</si>
  <si>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</si>
  <si>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</si>
  <si>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</si>
  <si>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</si>
  <si>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</si>
  <si>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</si>
  <si>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</si>
  <si>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</si>
  <si>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</si>
  <si>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</si>
  <si>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</si>
  <si>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</si>
  <si>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</si>
  <si>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</si>
  <si>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</si>
  <si>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</si>
  <si>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</si>
  <si>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</si>
  <si>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</si>
  <si>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</si>
  <si>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</si>
  <si>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</si>
  <si>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</si>
  <si>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</si>
  <si>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</si>
  <si>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</si>
  <si>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</si>
  <si>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</si>
  <si>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</si>
  <si>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</si>
  <si>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</si>
  <si>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</si>
  <si>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</si>
  <si>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</si>
  <si>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</si>
  <si>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</si>
  <si>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</si>
  <si>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</si>
  <si>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</si>
  <si>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</si>
  <si>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</si>
  <si>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</si>
  <si>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</si>
  <si>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</si>
  <si>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</si>
  <si>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</si>
  <si>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</si>
  <si>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</si>
  <si>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</si>
  <si>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</si>
  <si>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</si>
  <si>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</si>
  <si>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</si>
  <si>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</si>
  <si>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</si>
  <si>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</si>
  <si>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</si>
  <si>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</si>
  <si>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</si>
  <si>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</si>
  <si>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</si>
  <si>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</si>
  <si>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</si>
  <si>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</si>
  <si>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</si>
  <si>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</si>
  <si>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</si>
  <si>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</si>
  <si>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</si>
  <si>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</si>
  <si>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</si>
  <si>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</si>
  <si>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</si>
  <si>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</si>
  <si>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</si>
  <si>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</si>
  <si>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</si>
  <si>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</si>
  <si>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</si>
  <si>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</si>
  <si>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</si>
  <si>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</si>
  <si>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</si>
  <si>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</si>
  <si>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</si>
  <si>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</si>
  <si>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</si>
  <si>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</si>
  <si>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</si>
  <si>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</si>
  <si>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</si>
  <si>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</si>
  <si>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</si>
  <si>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</si>
  <si>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</si>
  <si>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</si>
  <si>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</si>
  <si>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</si>
  <si>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</si>
  <si>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</si>
  <si>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</si>
  <si>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</si>
  <si>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</si>
  <si>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</si>
  <si>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</si>
  <si>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</si>
  <si>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</si>
  <si>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</si>
  <si>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</si>
  <si>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</si>
  <si>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</si>
  <si>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</si>
  <si>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</si>
  <si>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</si>
  <si>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</si>
  <si>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</si>
  <si>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</si>
  <si>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</si>
  <si>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</si>
  <si>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</si>
  <si>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</si>
  <si>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</si>
  <si>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</si>
  <si>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</si>
  <si>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</si>
  <si>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</si>
  <si>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</si>
  <si>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</si>
  <si>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</si>
  <si>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</si>
  <si>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</si>
  <si>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</si>
  <si>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</si>
  <si>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</si>
  <si>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</si>
  <si>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</si>
  <si>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</si>
  <si>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</si>
  <si>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</si>
  <si>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</si>
  <si>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</si>
  <si>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</si>
  <si>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</si>
  <si>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</si>
  <si>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</si>
  <si>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</si>
  <si>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</si>
  <si>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</si>
  <si>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</si>
  <si>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</si>
  <si>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</si>
  <si>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</si>
  <si>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</si>
  <si>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</si>
  <si>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</si>
  <si>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</si>
  <si>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</si>
  <si>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</si>
  <si>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</si>
  <si>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</si>
  <si>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</si>
  <si>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</si>
  <si>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</si>
  <si>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</si>
  <si>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</si>
  <si>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</si>
  <si>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</si>
  <si>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</si>
  <si>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</si>
  <si>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</si>
  <si>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</si>
  <si>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</si>
  <si>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</si>
  <si>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</si>
  <si>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</si>
  <si>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</si>
  <si>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</si>
  <si>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</si>
  <si>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</si>
  <si>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</si>
  <si>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</si>
  <si>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</si>
  <si>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</si>
  <si>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</si>
  <si>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</si>
  <si>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</si>
  <si>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</si>
  <si>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</si>
  <si>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</si>
  <si>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</si>
  <si>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</si>
  <si>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</si>
  <si>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</si>
  <si>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</si>
  <si>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</si>
  <si>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</si>
  <si>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</si>
  <si>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</si>
  <si>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</si>
  <si>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</si>
  <si>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</si>
  <si>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</si>
  <si>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</si>
  <si>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</si>
  <si>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</si>
  <si>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</si>
  <si>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</si>
  <si>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</si>
  <si>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</si>
  <si>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</si>
  <si>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</si>
  <si>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</si>
  <si>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</si>
  <si>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</si>
  <si>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</si>
  <si>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</si>
  <si>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</si>
  <si>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</si>
  <si>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</si>
  <si>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</si>
  <si>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</si>
  <si>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</si>
  <si>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</si>
  <si>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</si>
  <si>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</si>
  <si>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</si>
  <si>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</si>
  <si>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</si>
  <si>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</si>
  <si>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</si>
  <si>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</si>
  <si>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</si>
  <si>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</si>
  <si>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</si>
  <si>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</si>
  <si>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</si>
  <si>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</si>
  <si>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</si>
  <si>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</si>
  <si>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</si>
  <si>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</si>
  <si>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</si>
  <si>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</si>
  <si>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</si>
  <si>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</si>
  <si>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</si>
  <si>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</si>
  <si>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</si>
  <si>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</si>
  <si>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</si>
  <si>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</si>
  <si>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</si>
  <si>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</si>
  <si>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</si>
  <si>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</si>
  <si>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</si>
  <si>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</si>
  <si>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</si>
  <si>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</si>
  <si>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</si>
  <si>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</si>
  <si>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</si>
  <si>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</si>
  <si>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</si>
  <si>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</si>
  <si>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</si>
  <si>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</si>
  <si>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</si>
  <si>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</si>
  <si>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</si>
  <si>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</si>
  <si>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</si>
  <si>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</si>
  <si>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</si>
  <si>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</si>
  <si>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</si>
  <si>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</si>
  <si>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</si>
  <si>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</si>
  <si>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</si>
  <si>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</si>
  <si>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</si>
  <si>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</si>
  <si>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</si>
  <si>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</si>
  <si>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</si>
  <si>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</si>
  <si>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</si>
  <si>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</si>
  <si>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</si>
  <si>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</si>
  <si>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</si>
  <si>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</si>
  <si>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</si>
  <si>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</si>
  <si>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</si>
  <si>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</si>
  <si>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</si>
  <si>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</si>
  <si>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</si>
  <si>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</si>
  <si>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</si>
  <si>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</si>
  <si>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</si>
  <si>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</si>
  <si>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</si>
  <si>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</si>
  <si>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</si>
  <si>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</si>
  <si>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</si>
  <si>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</si>
  <si>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</si>
  <si>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</si>
  <si>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</si>
  <si>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</si>
  <si>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</si>
  <si>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</si>
  <si>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</si>
  <si>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</si>
  <si>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</si>
  <si>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</si>
  <si>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</si>
  <si>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</si>
  <si>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</si>
  <si>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</si>
  <si>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</si>
  <si>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</si>
  <si>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</si>
  <si>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</si>
  <si>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</si>
  <si>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</si>
  <si>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</si>
  <si>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</si>
  <si>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</si>
  <si>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</si>
  <si>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</si>
  <si>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</si>
  <si>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</si>
  <si>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</si>
  <si>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</si>
  <si>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</si>
  <si>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</si>
  <si>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</si>
  <si>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</si>
  <si>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</si>
  <si>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</si>
  <si>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</si>
  <si>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</si>
  <si>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</si>
  <si>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</si>
  <si>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</si>
  <si>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</si>
  <si>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</si>
  <si>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</si>
  <si>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</si>
  <si>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</si>
  <si>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</si>
  <si>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</si>
  <si>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</si>
  <si>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</si>
  <si>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</si>
  <si>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</si>
  <si>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</si>
  <si>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</si>
  <si>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</si>
  <si>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</si>
  <si>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</si>
  <si>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</si>
  <si>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</si>
  <si>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</si>
  <si>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</si>
  <si>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</si>
  <si>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</si>
  <si>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</si>
  <si>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</si>
  <si>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</si>
  <si>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</si>
  <si>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</si>
  <si>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</si>
  <si>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</si>
  <si>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</si>
  <si>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</si>
  <si>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</si>
  <si>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</si>
  <si>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</si>
  <si>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</si>
  <si>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</si>
  <si>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</si>
  <si>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</si>
  <si>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</si>
  <si>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</si>
  <si>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</si>
  <si>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</si>
  <si>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</si>
  <si>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</si>
  <si>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</si>
  <si>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</si>
  <si>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</si>
  <si>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</si>
  <si>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</si>
  <si>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</si>
  <si>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</si>
  <si>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</si>
  <si>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</si>
  <si>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</si>
  <si>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</si>
  <si>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</si>
  <si>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</si>
  <si>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</si>
  <si>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</si>
  <si>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</si>
  <si>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</si>
  <si>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</si>
  <si>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</si>
  <si>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</si>
  <si>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</si>
  <si>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</si>
  <si>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</si>
  <si>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</si>
  <si>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</si>
  <si>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</si>
  <si>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</si>
  <si>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</si>
  <si>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</si>
  <si>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</si>
  <si>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</si>
  <si>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</si>
  <si>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</si>
  <si>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</si>
  <si>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</si>
  <si>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</si>
  <si>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</si>
  <si>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</si>
  <si>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</si>
  <si>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</si>
  <si>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</si>
  <si>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</si>
  <si>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</si>
  <si>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</si>
  <si>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</si>
  <si>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</si>
  <si>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</si>
  <si>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</si>
  <si>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</si>
  <si>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</si>
  <si>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</si>
  <si>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</si>
  <si>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</si>
  <si>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</si>
  <si>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</si>
  <si>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</si>
  <si>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</si>
  <si>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</si>
  <si>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</si>
  <si>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</si>
  <si>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</si>
  <si>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</si>
  <si>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</si>
  <si>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</si>
  <si>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</si>
  <si>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</si>
  <si>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</si>
  <si>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</si>
  <si>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</si>
  <si>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</si>
  <si>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</si>
  <si>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</si>
  <si>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</si>
  <si>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</si>
  <si>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</si>
  <si>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</si>
  <si>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</si>
  <si>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</si>
  <si>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</si>
  <si>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</si>
  <si>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</si>
  <si>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</si>
  <si>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</si>
  <si>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</si>
  <si>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</si>
  <si>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</si>
  <si>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</si>
  <si>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</si>
  <si>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</si>
  <si>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</si>
  <si>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</si>
  <si>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</si>
  <si>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</si>
  <si>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</si>
  <si>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</si>
  <si>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</si>
  <si>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</si>
  <si>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</si>
  <si>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</si>
  <si>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</si>
  <si>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</si>
  <si>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</si>
  <si>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</si>
  <si>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</si>
  <si>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</si>
  <si>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</si>
  <si>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</si>
  <si>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</si>
  <si>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</si>
  <si>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</si>
  <si>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</si>
  <si>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</si>
  <si>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</si>
  <si>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</si>
  <si>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</si>
  <si>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</si>
  <si>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</si>
  <si>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</si>
  <si>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</si>
  <si>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</si>
  <si>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</si>
  <si>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</si>
  <si>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</si>
  <si>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</si>
  <si>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</si>
  <si>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</si>
  <si>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</si>
  <si>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</si>
  <si>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</si>
  <si>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</si>
  <si>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</si>
  <si>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</si>
  <si>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</si>
  <si>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</si>
  <si>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</si>
  <si>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</si>
  <si>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</si>
  <si>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</si>
  <si>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</si>
  <si>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</si>
  <si>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</si>
  <si>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</si>
  <si>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</si>
  <si>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</si>
  <si>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</si>
  <si>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</si>
  <si>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</si>
  <si>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</si>
  <si>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</si>
  <si>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</si>
  <si>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</si>
  <si>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</si>
  <si>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</si>
  <si>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</si>
  <si>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</si>
  <si>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</si>
  <si>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</si>
  <si>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</si>
  <si>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</si>
  <si>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</si>
  <si>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</si>
  <si>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</si>
  <si>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</si>
  <si>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</si>
  <si>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</si>
  <si>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</si>
  <si>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</si>
  <si>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</si>
  <si>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</si>
  <si>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</si>
  <si>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</si>
  <si>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</si>
  <si>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</si>
  <si>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</si>
  <si>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</si>
  <si>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</si>
  <si>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</si>
  <si>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</si>
  <si>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</si>
  <si>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</si>
  <si>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</si>
  <si>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</si>
  <si>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</si>
  <si>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</si>
  <si>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</si>
  <si>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</si>
  <si>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</si>
  <si>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</si>
  <si>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</si>
  <si>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</si>
  <si>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</si>
  <si>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</si>
  <si>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</si>
  <si>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</si>
  <si>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</si>
  <si>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</si>
  <si>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</si>
  <si>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</si>
  <si>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</si>
  <si>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</si>
  <si>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</si>
  <si>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</si>
  <si>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</si>
  <si>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</si>
  <si>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</si>
  <si>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</si>
  <si>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</si>
  <si>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</si>
  <si>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</si>
  <si>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</si>
  <si>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</si>
  <si>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</si>
  <si>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</si>
  <si>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</si>
  <si>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</si>
  <si>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</si>
  <si>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</si>
  <si>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</si>
  <si>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</si>
  <si>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</si>
  <si>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</si>
  <si>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</si>
  <si>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</si>
  <si>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</si>
  <si>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</si>
  <si>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</si>
  <si>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</si>
  <si>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</si>
  <si>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</si>
  <si>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</si>
  <si>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</si>
  <si>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</si>
  <si>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</si>
  <si>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</si>
  <si>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</si>
  <si>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</si>
  <si>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</si>
  <si>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</si>
  <si>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</si>
  <si>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</si>
  <si>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</si>
  <si>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</si>
  <si>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</si>
  <si>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</si>
  <si>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</si>
  <si>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</si>
  <si>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</si>
  <si>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</si>
  <si>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</si>
  <si>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</si>
  <si>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</si>
  <si>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</si>
  <si>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</si>
  <si>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</si>
  <si>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</si>
  <si>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</si>
  <si>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</si>
  <si>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</si>
  <si>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</si>
  <si>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</si>
  <si>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</si>
  <si>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</si>
  <si>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</si>
  <si>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</si>
  <si>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</si>
  <si>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</si>
  <si>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</si>
  <si>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</si>
  <si>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</si>
  <si>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</si>
  <si>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</si>
  <si>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</si>
  <si>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</si>
  <si>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</si>
  <si>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</si>
  <si>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</si>
  <si>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</si>
  <si>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</si>
  <si>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</si>
  <si>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</si>
  <si>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</si>
  <si>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</si>
  <si>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</si>
  <si>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</si>
  <si>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</si>
  <si>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</si>
  <si>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</si>
  <si>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</si>
  <si>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</si>
  <si>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</si>
  <si>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</si>
  <si>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</si>
  <si>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</si>
  <si>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</si>
  <si>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</si>
  <si>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</si>
  <si>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</si>
  <si>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</si>
  <si>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</si>
  <si>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</si>
  <si>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</si>
  <si>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</si>
  <si>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</si>
  <si>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</si>
  <si>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</si>
  <si>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</si>
  <si>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</si>
  <si>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</si>
  <si>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</si>
  <si>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</si>
  <si>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</si>
  <si>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</si>
  <si>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</si>
  <si>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</si>
  <si>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</si>
  <si>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</si>
  <si>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</si>
  <si>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</si>
  <si>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</si>
  <si>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</si>
  <si>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</si>
  <si>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</si>
  <si>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</si>
  <si>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</si>
  <si>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</si>
  <si>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</si>
  <si>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</si>
  <si>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</si>
  <si>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</si>
  <si>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</si>
  <si>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</si>
  <si>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</si>
  <si>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</si>
  <si>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</si>
  <si>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</si>
  <si>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</si>
  <si>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</si>
  <si>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</si>
  <si>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</si>
  <si>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</si>
  <si>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</si>
  <si>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</si>
  <si>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</si>
  <si>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</si>
  <si>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</si>
  <si>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</si>
  <si>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</si>
  <si>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</si>
  <si>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</si>
  <si>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</si>
  <si>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</si>
  <si>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</si>
  <si>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</si>
  <si>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</si>
  <si>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</si>
  <si>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</si>
  <si>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</si>
  <si>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</si>
  <si>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</si>
  <si>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</si>
  <si>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</si>
  <si>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</si>
  <si>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</si>
  <si>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</si>
  <si>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</si>
  <si>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</si>
  <si>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</si>
  <si>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</si>
  <si>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</si>
  <si>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</si>
  <si>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</si>
  <si>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</si>
  <si>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</si>
  <si>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</si>
  <si>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</si>
  <si>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</si>
  <si>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</si>
  <si>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</si>
  <si>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</si>
  <si>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</si>
  <si>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</si>
  <si>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</si>
  <si>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</si>
  <si>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</si>
  <si>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</si>
  <si>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</si>
  <si>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</si>
  <si>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</si>
  <si>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</si>
  <si>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</si>
  <si>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</si>
  <si>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</si>
  <si>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</si>
  <si>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</si>
  <si>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</si>
  <si>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</si>
  <si>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</si>
  <si>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</si>
  <si>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</si>
  <si>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</si>
  <si>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</si>
  <si>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</si>
  <si>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</si>
  <si>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</si>
  <si>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</si>
  <si>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</si>
  <si>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</si>
  <si>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</si>
  <si>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</si>
  <si>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</si>
  <si>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</si>
  <si>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</si>
  <si>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</si>
  <si>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</si>
  <si>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</si>
  <si>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</si>
  <si>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</si>
  <si>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</si>
  <si>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</si>
  <si>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</si>
  <si>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</si>
  <si>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</si>
  <si>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</si>
  <si>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</si>
  <si>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</si>
  <si>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</si>
  <si>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</si>
  <si>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</si>
  <si>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</si>
  <si>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</si>
  <si>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</si>
  <si>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</si>
  <si>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</si>
  <si>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</si>
  <si>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</si>
  <si>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</si>
  <si>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</si>
  <si>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</si>
  <si>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</si>
  <si>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</si>
  <si>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</si>
  <si>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</si>
  <si>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</si>
  <si>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</si>
  <si>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</si>
  <si>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</si>
  <si>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</si>
  <si>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</si>
  <si>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</si>
  <si>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</si>
  <si>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</si>
  <si>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</si>
  <si>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</si>
  <si>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</si>
  <si>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</si>
  <si>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</si>
  <si>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</si>
  <si>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</si>
  <si>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</si>
  <si>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</si>
  <si>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</si>
  <si>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</si>
  <si>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</si>
  <si>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</si>
  <si>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</si>
  <si>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</si>
  <si>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</si>
  <si>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</si>
  <si>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</si>
  <si>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</si>
  <si>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</si>
  <si>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</si>
  <si>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</si>
  <si>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</si>
  <si>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</si>
  <si>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</si>
  <si>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</si>
  <si>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</si>
  <si>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</si>
  <si>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</si>
  <si>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</si>
  <si>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</si>
  <si>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</si>
  <si>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</si>
  <si>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</si>
  <si>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</si>
  <si>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</si>
  <si>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</si>
  <si>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</si>
  <si>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</si>
  <si>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</si>
  <si>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</si>
  <si>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</si>
  <si>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</si>
  <si>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</si>
  <si>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</si>
  <si>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</si>
  <si>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</si>
  <si>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</si>
  <si>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</si>
  <si>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</si>
  <si>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</si>
  <si>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</si>
  <si>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</si>
  <si>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</si>
  <si>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</si>
  <si>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</si>
  <si>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</si>
  <si>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</si>
  <si>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</si>
  <si>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</si>
  <si>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</si>
  <si>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</si>
  <si>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</si>
  <si>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</si>
  <si>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</si>
  <si>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</si>
  <si>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</si>
  <si>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</si>
  <si>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</si>
  <si>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</si>
  <si>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</si>
  <si>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</si>
  <si>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</si>
  <si>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</si>
  <si>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</si>
  <si>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</si>
  <si>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</si>
  <si>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</si>
  <si>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</si>
  <si>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</si>
  <si>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</si>
  <si>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</si>
  <si>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</si>
  <si>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</si>
  <si>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</si>
  <si>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</si>
  <si>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</si>
  <si>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</si>
  <si>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</si>
  <si>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</si>
  <si>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</si>
  <si>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</si>
  <si>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</si>
  <si>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</si>
  <si>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</si>
  <si>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</si>
  <si>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</si>
  <si>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</si>
  <si>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</si>
  <si>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</si>
  <si>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</si>
  <si>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</si>
  <si>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</si>
  <si>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</si>
  <si>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</si>
  <si>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</si>
  <si>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</si>
  <si>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</si>
  <si>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</si>
  <si>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</si>
  <si>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</si>
  <si>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</si>
  <si>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</si>
  <si>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</si>
  <si>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</si>
  <si>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</si>
  <si>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</si>
  <si>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</si>
  <si>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</si>
  <si>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</si>
  <si>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</si>
  <si>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</si>
  <si>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</si>
  <si>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</si>
  <si>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</si>
  <si>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</si>
  <si>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</si>
  <si>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</si>
  <si>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</si>
  <si>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</si>
  <si>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</si>
  <si>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</si>
  <si>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</si>
  <si>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</si>
  <si>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</si>
  <si>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</si>
  <si>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</si>
  <si>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</si>
  <si>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</si>
  <si>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</si>
  <si>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</si>
  <si>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</si>
  <si>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</si>
  <si>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</si>
  <si>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</si>
  <si>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</si>
  <si>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</si>
  <si>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</si>
  <si>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</si>
  <si>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</si>
  <si>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</si>
  <si>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</si>
  <si>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</si>
  <si>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</si>
  <si>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</si>
  <si>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</si>
  <si>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</si>
  <si>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</si>
  <si>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</si>
  <si>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</si>
  <si>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</si>
  <si>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</si>
  <si>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</si>
  <si>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</si>
  <si>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</si>
  <si>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</si>
  <si>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</si>
  <si>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</si>
  <si>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</si>
  <si>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</si>
  <si>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</si>
  <si>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</si>
  <si>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</si>
  <si>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</si>
  <si>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</si>
  <si>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</si>
  <si>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</si>
  <si>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</si>
  <si>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</si>
  <si>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</si>
  <si>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</si>
  <si>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</si>
  <si>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</si>
  <si>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</si>
  <si>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</si>
  <si>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</si>
  <si>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</si>
  <si>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</si>
  <si>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</si>
  <si>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</si>
  <si>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</si>
  <si>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</si>
  <si>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</si>
  <si>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</si>
  <si>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</si>
  <si>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</si>
  <si>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</si>
  <si>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</si>
  <si>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</si>
  <si>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</si>
  <si>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</si>
  <si>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</si>
  <si>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</si>
  <si>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</si>
  <si>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</si>
  <si>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</si>
  <si>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</si>
  <si>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</si>
  <si>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</si>
  <si>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</si>
  <si>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</si>
  <si>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</si>
  <si>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</si>
  <si>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</si>
  <si>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</si>
  <si>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</si>
  <si>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</si>
  <si>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</si>
  <si>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</si>
  <si>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</si>
  <si>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</si>
  <si>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</si>
  <si>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</si>
  <si>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</si>
  <si>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</si>
  <si>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</si>
  <si>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</si>
  <si>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</si>
  <si>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</si>
  <si>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</si>
  <si>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</si>
  <si>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</si>
  <si>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</si>
  <si>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</si>
  <si>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</si>
  <si>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</si>
  <si>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</si>
  <si>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</si>
  <si>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</si>
  <si>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</si>
  <si>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</si>
  <si>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</si>
  <si>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</si>
  <si>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</si>
  <si>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</si>
  <si>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</si>
  <si>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</si>
  <si>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</si>
  <si>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</si>
  <si>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</si>
  <si>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</si>
  <si>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</si>
  <si>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</si>
  <si>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</si>
  <si>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</si>
  <si>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</si>
  <si>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</si>
  <si>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</si>
  <si>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</si>
  <si>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</si>
  <si>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</si>
  <si>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</si>
  <si>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</si>
  <si>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</si>
  <si>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</si>
  <si>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</si>
  <si>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</si>
  <si>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</si>
  <si>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</si>
  <si>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</si>
  <si>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</si>
  <si>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</si>
  <si>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</si>
  <si>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</si>
  <si>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</si>
  <si>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</si>
  <si>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</si>
  <si>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</si>
  <si>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</si>
  <si>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</si>
  <si>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</si>
  <si>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</si>
  <si>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</si>
  <si>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</si>
  <si>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</si>
  <si>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</si>
  <si>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</si>
  <si>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</si>
  <si>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</si>
  <si>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</si>
  <si>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</si>
  <si>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</si>
  <si>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</si>
  <si>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</si>
  <si>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</si>
  <si>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</si>
  <si>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</si>
  <si>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</si>
  <si>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</si>
  <si>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</si>
  <si>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</si>
  <si>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</si>
  <si>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</si>
  <si>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</si>
  <si>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</si>
  <si>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</si>
  <si>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</si>
  <si>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</si>
  <si>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</si>
  <si>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</si>
  <si>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</si>
  <si>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</si>
  <si>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</si>
  <si>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</si>
  <si>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</si>
  <si>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</si>
  <si>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</si>
  <si>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</si>
  <si>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</si>
  <si>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</si>
  <si>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</si>
  <si>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</si>
  <si>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</si>
  <si>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</si>
  <si>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</si>
  <si>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</si>
  <si>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</si>
  <si>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</si>
  <si>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</si>
  <si>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</si>
  <si>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</si>
  <si>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</si>
  <si>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</si>
  <si>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</si>
  <si>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</si>
  <si>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</si>
  <si>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</si>
  <si>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</si>
  <si>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</si>
  <si>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</si>
  <si>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</si>
  <si>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</si>
  <si>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</si>
  <si>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</si>
  <si>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</si>
  <si>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</si>
  <si>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</si>
  <si>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</si>
  <si>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</si>
  <si>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</si>
  <si>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</si>
  <si>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</si>
  <si>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</si>
  <si>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</si>
  <si>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</si>
  <si>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</si>
  <si>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</si>
  <si>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</si>
  <si>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</si>
  <si>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</si>
  <si>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</si>
  <si>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</si>
  <si>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</si>
  <si>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</si>
  <si>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</si>
  <si>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</si>
  <si>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</si>
  <si>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</si>
  <si>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</si>
  <si>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</si>
  <si>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</si>
  <si>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</si>
  <si>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</si>
  <si>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</si>
  <si>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</si>
  <si>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</si>
  <si>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</si>
  <si>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</si>
  <si>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</si>
  <si>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</si>
  <si>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</si>
  <si>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</si>
  <si>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</si>
  <si>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</si>
  <si>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</si>
  <si>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</si>
  <si>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</si>
  <si>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</si>
  <si>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</si>
  <si>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</si>
  <si>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</si>
  <si>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</si>
  <si>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</si>
  <si>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</si>
  <si>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</si>
  <si>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</si>
  <si>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</si>
  <si>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</si>
  <si>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</si>
  <si>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</si>
  <si>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</si>
  <si>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</si>
  <si>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</si>
  <si>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</si>
  <si>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</si>
  <si>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</si>
  <si>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</si>
  <si>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</si>
  <si>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</si>
  <si>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</si>
  <si>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</si>
  <si>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</si>
  <si>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</si>
  <si>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</si>
  <si>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</si>
  <si>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</si>
  <si>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</si>
  <si>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</si>
  <si>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</si>
  <si>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</si>
  <si>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</si>
  <si>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</si>
  <si>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</si>
  <si>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</si>
  <si>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</si>
  <si>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</si>
  <si>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</si>
  <si>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</si>
  <si>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</si>
  <si>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</si>
  <si>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</si>
  <si>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</si>
  <si>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</si>
  <si>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</si>
  <si>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</si>
  <si>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</si>
  <si>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</si>
  <si>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</si>
  <si>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</si>
  <si>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</si>
  <si>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</si>
  <si>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</si>
  <si>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</si>
  <si>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</si>
  <si>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</si>
  <si>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</si>
  <si>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</si>
  <si>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</si>
  <si>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</si>
  <si>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</si>
  <si>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</si>
  <si>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</si>
  <si>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</si>
  <si>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</si>
  <si>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</si>
  <si>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</si>
  <si>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</si>
  <si>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</si>
  <si>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</si>
  <si>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</si>
  <si>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</si>
  <si>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</si>
  <si>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</si>
  <si>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</si>
  <si>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</si>
  <si>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</si>
  <si>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</si>
  <si>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</si>
  <si>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</si>
  <si>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</si>
  <si>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</si>
  <si>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</si>
  <si>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</si>
  <si>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</si>
  <si>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</si>
  <si>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</si>
  <si>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</si>
  <si>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</si>
  <si>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</si>
  <si>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</si>
  <si>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</si>
  <si>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</si>
  <si>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</si>
  <si>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</si>
  <si>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</si>
  <si>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</si>
  <si>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</si>
  <si>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</si>
  <si>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</si>
  <si>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</si>
  <si>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</si>
  <si>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</si>
  <si>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</si>
  <si>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</si>
  <si>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</si>
  <si>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</si>
  <si>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</si>
  <si>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</si>
  <si>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</si>
  <si>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</si>
  <si>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</si>
  <si>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</si>
  <si>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</si>
  <si>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</si>
  <si>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</si>
  <si>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</si>
  <si>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</si>
  <si>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</si>
  <si>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</si>
  <si>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</si>
  <si>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</si>
  <si>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</si>
  <si>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</si>
  <si>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</si>
  <si>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</si>
  <si>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</si>
  <si>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</si>
  <si>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</si>
  <si>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</si>
  <si>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</si>
  <si>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</si>
  <si>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</si>
  <si>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</si>
  <si>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</si>
  <si>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</si>
  <si>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</si>
  <si>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</si>
  <si>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</si>
  <si>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</si>
  <si>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</si>
  <si>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</si>
  <si>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</si>
  <si>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</si>
  <si>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</si>
  <si>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</si>
  <si>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</si>
  <si>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</si>
  <si>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</si>
  <si>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</si>
  <si>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</si>
  <si>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</si>
  <si>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</si>
  <si>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</si>
  <si>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</si>
  <si>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</si>
  <si>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</si>
  <si>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</si>
  <si>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</si>
  <si>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</si>
  <si>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</si>
  <si>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</si>
  <si>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</si>
  <si>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</si>
  <si>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</si>
  <si>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</si>
  <si>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</si>
  <si>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</si>
  <si>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</si>
  <si>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</si>
  <si>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</si>
  <si>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</si>
  <si>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</si>
  <si>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</si>
  <si>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</si>
  <si>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</si>
  <si>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</si>
  <si>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</si>
  <si>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</si>
  <si>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</si>
  <si>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</si>
  <si>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</si>
  <si>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</si>
  <si>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</si>
  <si>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</si>
  <si>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</si>
  <si>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</si>
  <si>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</si>
  <si>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</si>
  <si>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</si>
  <si>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</si>
  <si>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</si>
  <si>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</si>
  <si>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</si>
  <si>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</si>
  <si>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</si>
  <si>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</si>
  <si>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</si>
  <si>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</si>
  <si>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</si>
  <si>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</si>
  <si>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</si>
  <si>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</si>
  <si>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</si>
  <si>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</si>
  <si>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</si>
  <si>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</si>
  <si>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</si>
  <si>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</si>
  <si>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</si>
  <si>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</si>
  <si>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</si>
  <si>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</si>
  <si>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</si>
  <si>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</si>
  <si>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</si>
  <si>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</si>
  <si>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</si>
  <si>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</si>
  <si>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</si>
  <si>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</si>
  <si>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</si>
  <si>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</si>
  <si>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</si>
  <si>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</si>
  <si>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</si>
  <si>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</si>
  <si>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</si>
  <si>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</si>
  <si>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</si>
  <si>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</si>
  <si>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</si>
  <si>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</si>
  <si>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</si>
  <si>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</si>
  <si>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</si>
  <si>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</si>
  <si>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</si>
  <si>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</si>
  <si>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</si>
  <si>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</si>
  <si>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</si>
  <si>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</si>
  <si>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</si>
  <si>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</si>
  <si>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</si>
  <si>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</si>
  <si>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</si>
  <si>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</si>
  <si>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</si>
  <si>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</si>
  <si>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</si>
  <si>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</si>
  <si>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</si>
  <si>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</si>
  <si>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</si>
  <si>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</si>
  <si>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</si>
  <si>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</si>
  <si>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</si>
  <si>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</si>
  <si>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</si>
  <si>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</si>
  <si>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</si>
  <si>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</si>
  <si>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</si>
  <si>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</si>
  <si>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</si>
  <si>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</si>
  <si>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</si>
  <si>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</si>
  <si>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</si>
  <si>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</si>
  <si>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</si>
  <si>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</si>
  <si>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</si>
  <si>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</si>
  <si>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</si>
  <si>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</si>
  <si>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</si>
  <si>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</si>
  <si>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</si>
  <si>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</si>
  <si>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</si>
  <si>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</si>
  <si>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</si>
  <si>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</si>
  <si>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</si>
  <si>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</si>
  <si>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</si>
  <si>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</si>
  <si>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</si>
  <si>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</si>
  <si>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</si>
  <si>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</si>
  <si>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</si>
  <si>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</si>
  <si>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</si>
  <si>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</si>
  <si>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</si>
  <si>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</si>
  <si>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</si>
  <si>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</si>
  <si>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</si>
  <si>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</si>
  <si>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</si>
  <si>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</si>
  <si>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</si>
  <si>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</si>
  <si>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</si>
  <si>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</si>
  <si>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</si>
  <si>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</si>
  <si>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</si>
  <si>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</si>
  <si>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</si>
  <si>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</si>
  <si>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</si>
  <si>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</si>
  <si>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</si>
  <si>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</si>
  <si>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</si>
  <si>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</si>
  <si>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</si>
  <si>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</si>
  <si>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</si>
  <si>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</si>
  <si>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</si>
  <si>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</si>
  <si>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</si>
  <si>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</si>
  <si>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</si>
  <si>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</si>
  <si>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</si>
  <si>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</si>
  <si>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</si>
  <si>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</si>
  <si>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</si>
  <si>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</si>
  <si>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</si>
  <si>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</si>
  <si>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</si>
  <si>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</si>
  <si>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</si>
  <si>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</si>
  <si>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</si>
  <si>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</si>
  <si>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</si>
  <si>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</si>
  <si>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</si>
  <si>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</si>
  <si>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</si>
  <si>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</si>
  <si>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</si>
  <si>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</si>
  <si>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</si>
  <si>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</si>
  <si>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</si>
  <si>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</si>
  <si>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</si>
  <si>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</si>
  <si>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</si>
  <si>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</si>
  <si>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</si>
  <si>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</si>
  <si>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</si>
  <si>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</si>
  <si>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</si>
  <si>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</si>
  <si>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</si>
  <si>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</si>
  <si>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</si>
  <si>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</si>
  <si>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</si>
  <si>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</si>
  <si>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</si>
  <si>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</si>
  <si>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</si>
  <si>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</si>
  <si>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</si>
  <si>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</si>
  <si>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</si>
  <si>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</si>
  <si>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</si>
  <si>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</si>
  <si>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</si>
  <si>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</si>
  <si>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</si>
  <si>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</si>
  <si>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</si>
  <si>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</si>
  <si>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</si>
  <si>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</si>
  <si>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</si>
  <si>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</si>
  <si>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</si>
  <si>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</si>
  <si>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</si>
  <si>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</si>
  <si>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</si>
  <si>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</si>
  <si>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</si>
  <si>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</si>
  <si>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</si>
  <si>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</si>
  <si>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</si>
  <si>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</si>
  <si>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</si>
  <si>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</si>
  <si>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</si>
  <si>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</si>
  <si>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</si>
  <si>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</si>
  <si>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</si>
  <si>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</si>
  <si>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</si>
  <si>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</si>
  <si>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</si>
  <si>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</si>
  <si>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</si>
  <si>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</si>
  <si>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</si>
  <si>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</si>
  <si>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</si>
  <si>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</si>
  <si>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</si>
  <si>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</si>
  <si>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</si>
  <si>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</si>
  <si>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</si>
  <si>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</si>
  <si>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</si>
  <si>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</si>
  <si>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</si>
  <si>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</si>
  <si>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</si>
  <si>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</si>
  <si>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</si>
  <si>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</si>
  <si>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</si>
  <si>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</si>
  <si>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</si>
  <si>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</si>
  <si>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</si>
  <si>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</si>
  <si>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</si>
  <si>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</si>
  <si>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</si>
  <si>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</si>
  <si>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</si>
  <si>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</si>
  <si>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</si>
  <si>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</si>
  <si>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</si>
  <si>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</si>
  <si>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</si>
  <si>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</si>
  <si>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</si>
  <si>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</si>
  <si>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</si>
  <si>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</si>
  <si>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</si>
  <si>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</si>
  <si>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</si>
  <si>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</si>
  <si>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</si>
  <si>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</si>
  <si>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</si>
  <si>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</si>
  <si>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</si>
  <si>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</si>
  <si>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</si>
  <si>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</si>
  <si>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</si>
  <si>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</si>
  <si>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</si>
  <si>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</si>
  <si>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</si>
  <si>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</si>
  <si>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</si>
  <si>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</si>
  <si>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</si>
  <si>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</si>
  <si>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</si>
  <si>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</si>
  <si>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</si>
  <si>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</si>
  <si>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</si>
  <si>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</si>
  <si>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</si>
  <si>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</si>
  <si>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</si>
  <si>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</si>
  <si>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</si>
  <si>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</si>
  <si>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</si>
  <si>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</si>
  <si>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</si>
  <si>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</si>
  <si>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</si>
  <si>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</si>
  <si>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</si>
  <si>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</si>
  <si>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</si>
  <si>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</si>
  <si>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</si>
  <si>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</si>
  <si>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</si>
  <si>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</si>
  <si>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</si>
  <si>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</si>
  <si>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</si>
  <si>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</si>
  <si>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</si>
  <si>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</si>
  <si>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</si>
  <si>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</si>
  <si>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</si>
  <si>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</si>
  <si>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</si>
  <si>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</si>
  <si>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</si>
  <si>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</si>
  <si>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</si>
  <si>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</si>
  <si>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</si>
  <si>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</si>
  <si>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</si>
  <si>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</si>
  <si>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</si>
  <si>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</si>
  <si>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</si>
  <si>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</si>
  <si>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</si>
  <si>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</si>
  <si>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</si>
  <si>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</si>
  <si>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</si>
  <si>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</si>
  <si>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</si>
  <si>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</si>
  <si>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</si>
  <si>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</si>
  <si>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</si>
  <si>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</si>
  <si>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</si>
  <si>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</si>
  <si>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</si>
  <si>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</si>
  <si>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</si>
  <si>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</si>
  <si>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</si>
  <si>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</si>
  <si>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</si>
  <si>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</si>
  <si>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</si>
  <si>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</si>
  <si>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</si>
  <si>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</si>
  <si>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</si>
  <si>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</si>
  <si>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</si>
  <si>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</si>
  <si>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</si>
  <si>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</si>
  <si>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</si>
  <si>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</si>
  <si>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</si>
  <si>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</si>
  <si>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</si>
  <si>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</si>
  <si>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</si>
  <si>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</si>
  <si>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</si>
  <si>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</si>
  <si>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</si>
  <si>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</si>
  <si>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</si>
  <si>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</si>
  <si>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</si>
  <si>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</si>
  <si>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</si>
  <si>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</si>
  <si>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</si>
  <si>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</si>
  <si>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</si>
  <si>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</si>
  <si>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</si>
  <si>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</si>
  <si>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</si>
  <si>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</si>
  <si>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</si>
  <si>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</si>
  <si>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</si>
  <si>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</si>
  <si>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</si>
  <si>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</si>
  <si>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</si>
  <si>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</si>
  <si>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</si>
  <si>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</si>
  <si>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</si>
  <si>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</si>
  <si>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</si>
  <si>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</si>
  <si>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</si>
  <si>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</si>
  <si>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</si>
  <si>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</si>
  <si>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</si>
  <si>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</si>
  <si>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</si>
  <si>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</si>
  <si>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</si>
  <si>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</si>
  <si>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</si>
  <si>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</si>
  <si>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</si>
  <si>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</si>
  <si>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</si>
  <si>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</si>
  <si>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</si>
  <si>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</si>
  <si>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</si>
  <si>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</si>
  <si>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</si>
  <si>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</si>
  <si>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</si>
  <si>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</si>
  <si>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</si>
  <si>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</si>
  <si>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</si>
  <si>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</si>
  <si>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</si>
  <si>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</si>
  <si>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</si>
  <si>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</si>
  <si>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</si>
  <si>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</si>
  <si>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</si>
  <si>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</si>
  <si>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</si>
  <si>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</si>
  <si>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</si>
  <si>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</si>
  <si>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</si>
  <si>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</si>
  <si>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</si>
  <si>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</si>
  <si>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</si>
  <si>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</si>
  <si>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</si>
  <si>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</si>
  <si>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</si>
  <si>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</si>
  <si>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</si>
  <si>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</si>
  <si>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</si>
  <si>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</si>
  <si>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</si>
  <si>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</si>
  <si>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</si>
  <si>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</si>
  <si>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</si>
  <si>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</si>
  <si>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</si>
  <si>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</si>
  <si>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</si>
  <si>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</si>
  <si>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</si>
  <si>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</si>
  <si>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</si>
  <si>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</si>
  <si>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</si>
  <si>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</si>
  <si>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</si>
  <si>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</si>
  <si>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</si>
  <si>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</si>
  <si>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</si>
  <si>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</si>
  <si>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</si>
  <si>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</si>
  <si>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</si>
  <si>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</si>
  <si>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</si>
  <si>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</si>
  <si>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</si>
  <si>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</si>
  <si>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</si>
  <si>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</si>
  <si>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</si>
  <si>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</si>
  <si>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</si>
  <si>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</si>
  <si>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</si>
  <si>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</si>
  <si>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</si>
  <si>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</si>
  <si>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</si>
  <si>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</si>
  <si>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</si>
  <si>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</si>
  <si>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</si>
  <si>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</si>
  <si>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</si>
  <si>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</si>
  <si>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</si>
  <si>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</si>
  <si>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</si>
  <si>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</si>
  <si>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</si>
  <si>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</si>
  <si>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</si>
  <si>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</si>
  <si>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</si>
  <si>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</si>
  <si>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</si>
  <si>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</si>
  <si>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</si>
  <si>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</si>
  <si>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</si>
  <si>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</si>
  <si>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</si>
  <si>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</si>
  <si>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</si>
  <si>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</si>
  <si>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</si>
  <si>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</si>
  <si>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</si>
  <si>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</si>
  <si>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</si>
  <si>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</si>
  <si>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</si>
  <si>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</si>
  <si>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</si>
  <si>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</si>
  <si>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</si>
  <si>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</si>
  <si>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</si>
  <si>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</si>
  <si>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</si>
  <si>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</si>
  <si>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</si>
  <si>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</si>
  <si>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</si>
  <si>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</si>
  <si>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</si>
  <si>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</si>
  <si>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</si>
  <si>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</si>
  <si>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</si>
  <si>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</si>
  <si>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</si>
  <si>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</si>
  <si>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</si>
  <si>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</si>
  <si>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</si>
  <si>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</si>
  <si>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</si>
  <si>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</si>
  <si>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</si>
  <si>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</si>
  <si>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</si>
  <si>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</si>
  <si>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</si>
  <si>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</si>
  <si>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</si>
  <si>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</si>
  <si>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</si>
  <si>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</si>
  <si>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</si>
  <si>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</si>
  <si>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</si>
  <si>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</si>
  <si>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</si>
  <si>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</si>
  <si>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</si>
  <si>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</si>
  <si>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</si>
  <si>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</si>
  <si>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</si>
  <si>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</si>
  <si>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</si>
  <si>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</si>
  <si>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</si>
  <si>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</si>
  <si>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</si>
  <si>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</si>
  <si>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</si>
  <si>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</si>
  <si>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</si>
  <si>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</si>
  <si>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</si>
  <si>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</si>
  <si>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</si>
  <si>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</si>
  <si>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</si>
  <si>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</si>
  <si>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</si>
  <si>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</si>
  <si>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</si>
  <si>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</si>
  <si>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</si>
  <si>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</si>
  <si>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</si>
  <si>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</si>
  <si>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</si>
  <si>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</si>
  <si>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</si>
  <si>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</si>
  <si>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</si>
  <si>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</si>
  <si>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</si>
  <si>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</si>
  <si>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</si>
  <si>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</si>
  <si>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</si>
  <si>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</si>
  <si>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</si>
  <si>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</si>
  <si>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</si>
  <si>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</si>
  <si>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</si>
  <si>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</si>
  <si>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</si>
  <si>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</si>
  <si>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</si>
  <si>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</si>
  <si>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</si>
  <si>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</si>
  <si>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</si>
  <si>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</si>
  <si>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</si>
  <si>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</si>
  <si>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</si>
  <si>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</si>
  <si>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</si>
  <si>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</si>
  <si>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</si>
  <si>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</si>
  <si>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</si>
  <si>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</si>
  <si>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</si>
  <si>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</si>
  <si>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</si>
  <si>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</si>
  <si>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</si>
  <si>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</si>
  <si>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</si>
  <si>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</si>
  <si>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</si>
  <si>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</si>
  <si>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</si>
  <si>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</si>
  <si>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</si>
  <si>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</si>
  <si>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</si>
  <si>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</si>
  <si>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</si>
  <si>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</si>
  <si>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</si>
  <si>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</si>
  <si>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</si>
  <si>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</si>
  <si>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</si>
  <si>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</si>
  <si>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</si>
  <si>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</si>
  <si>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</si>
  <si>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</si>
  <si>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</si>
  <si>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</si>
  <si>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</si>
  <si>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</si>
  <si>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</si>
  <si>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</si>
  <si>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</si>
  <si>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</si>
  <si>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</si>
  <si>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</si>
  <si>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</si>
  <si>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</si>
  <si>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</si>
  <si>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</si>
  <si>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</si>
  <si>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</si>
  <si>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</si>
  <si>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</si>
  <si>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</si>
  <si>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</si>
  <si>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</si>
  <si>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</si>
  <si>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</si>
  <si>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</si>
  <si>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</si>
  <si>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</si>
  <si>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</si>
  <si>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</si>
  <si>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</si>
  <si>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</si>
  <si>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</si>
  <si>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</si>
  <si>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</si>
  <si>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</si>
  <si>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</si>
  <si>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</si>
  <si>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</si>
  <si>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</si>
  <si>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</si>
  <si>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</si>
  <si>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</si>
  <si>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</si>
  <si>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</si>
  <si>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</si>
  <si>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</si>
  <si>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</si>
  <si>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</si>
  <si>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</si>
  <si>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</si>
  <si>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</si>
  <si>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</si>
  <si>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</si>
  <si>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</si>
  <si>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</si>
  <si>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</si>
  <si>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</si>
  <si>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</si>
  <si>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</si>
  <si>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</si>
  <si>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</si>
  <si>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</si>
  <si>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</si>
  <si>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</si>
  <si>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</si>
  <si>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</si>
  <si>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</si>
  <si>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</si>
  <si>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</si>
  <si>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</si>
  <si>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</si>
  <si>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</si>
  <si>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</si>
  <si>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</si>
  <si>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</si>
  <si>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</si>
  <si>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</si>
  <si>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</si>
  <si>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</si>
  <si>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</si>
  <si>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</si>
  <si>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</si>
  <si>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</si>
  <si>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</si>
  <si>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</si>
  <si>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</si>
  <si>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</si>
  <si>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</si>
  <si>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</si>
  <si>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</si>
  <si>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</si>
  <si>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</si>
  <si>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</si>
  <si>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</si>
  <si>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</si>
  <si>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</si>
  <si>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</si>
  <si>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</si>
  <si>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</si>
  <si>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</si>
  <si>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</si>
  <si>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</si>
  <si>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</si>
  <si>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</si>
  <si>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</si>
  <si>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</si>
  <si>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</si>
  <si>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</si>
  <si>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</si>
  <si>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</si>
  <si>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</si>
  <si>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</si>
  <si>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</si>
  <si>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</si>
  <si>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</si>
  <si>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</si>
  <si>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</si>
  <si>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</si>
  <si>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</si>
  <si>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</si>
  <si>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</si>
  <si>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</si>
  <si>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</si>
  <si>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</si>
  <si>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</si>
  <si>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</si>
  <si>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</si>
  <si>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</si>
  <si>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</si>
  <si>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</si>
  <si>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</si>
  <si>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</si>
  <si>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</si>
  <si>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</si>
  <si>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</si>
  <si>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</si>
  <si>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</si>
  <si>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</si>
  <si>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</si>
  <si>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</si>
  <si>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</si>
  <si>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</si>
  <si>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</si>
  <si>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</si>
  <si>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</si>
  <si>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</si>
  <si>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</si>
  <si>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</si>
  <si>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</si>
  <si>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</si>
  <si>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</si>
  <si>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</si>
  <si>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</si>
  <si>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</si>
  <si>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</si>
  <si>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</si>
  <si>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</si>
  <si>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</si>
  <si>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</si>
  <si>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</si>
  <si>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</si>
  <si>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</si>
  <si>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</si>
  <si>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</si>
  <si>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</si>
  <si>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</si>
  <si>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</si>
  <si>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</si>
  <si>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</si>
  <si>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</si>
  <si>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</si>
  <si>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</si>
  <si>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</si>
  <si>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</si>
  <si>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</si>
  <si>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</si>
  <si>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</si>
  <si>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</si>
  <si>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</si>
  <si>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</si>
  <si>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</si>
  <si>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</si>
  <si>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</si>
  <si>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</si>
  <si>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</si>
  <si>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</si>
  <si>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</si>
  <si>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</si>
  <si>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</si>
  <si>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</si>
  <si>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</si>
  <si>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</si>
  <si>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</si>
  <si>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</si>
  <si>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</si>
  <si>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</si>
  <si>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</si>
  <si>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</si>
  <si>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</si>
  <si>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</si>
  <si>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</si>
  <si>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</si>
  <si>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</si>
  <si>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</si>
  <si>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</si>
  <si>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</si>
  <si>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</si>
  <si>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</si>
  <si>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</si>
  <si>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</si>
  <si>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</si>
  <si>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</si>
  <si>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</si>
  <si>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</si>
  <si>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</si>
  <si>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</si>
  <si>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</si>
  <si>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</si>
  <si>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</si>
  <si>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</si>
  <si>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</si>
  <si>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</si>
  <si>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</si>
  <si>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</si>
  <si>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</si>
  <si>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</si>
  <si>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</si>
  <si>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</si>
  <si>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</si>
  <si>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</si>
  <si>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</si>
  <si>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</si>
  <si>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</si>
  <si>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</si>
  <si>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</si>
  <si>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</si>
  <si>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</si>
  <si>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</si>
  <si>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</si>
  <si>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</si>
  <si>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</si>
  <si>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</si>
  <si>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</si>
  <si>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</si>
  <si>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</si>
  <si>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</si>
  <si>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</si>
  <si>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</si>
  <si>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</si>
  <si>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</si>
  <si>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</si>
  <si>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</si>
  <si>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</si>
  <si>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</si>
  <si>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</si>
  <si>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</si>
  <si>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</si>
  <si>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</si>
  <si>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</si>
  <si>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</si>
  <si>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</si>
  <si>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</si>
  <si>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</si>
  <si>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</si>
  <si>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</si>
  <si>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</si>
  <si>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</si>
  <si>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</si>
  <si>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</si>
  <si>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</si>
  <si>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</si>
  <si>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</si>
  <si>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</si>
  <si>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</si>
  <si>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</si>
  <si>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</si>
  <si>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</si>
  <si>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</si>
  <si>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</si>
  <si>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</si>
  <si>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</si>
  <si>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</si>
  <si>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</si>
  <si>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</si>
  <si>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</si>
  <si>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</si>
  <si>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</si>
  <si>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</si>
  <si>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</si>
  <si>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</si>
  <si>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</si>
  <si>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</si>
  <si>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</si>
  <si>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</si>
  <si>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</si>
  <si>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</si>
  <si>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</si>
  <si>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</si>
  <si>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</si>
  <si>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</si>
  <si>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</si>
  <si>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</si>
  <si>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</si>
  <si>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</si>
  <si>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</si>
  <si>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</si>
  <si>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</si>
  <si>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</si>
  <si>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</si>
  <si>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</si>
  <si>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</si>
  <si>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</si>
  <si>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</si>
  <si>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</si>
  <si>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</si>
  <si>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</si>
  <si>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</si>
  <si>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</si>
  <si>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</si>
  <si>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</si>
  <si>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</si>
  <si>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</si>
  <si>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</si>
  <si>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</si>
  <si>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</si>
  <si>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</si>
  <si>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</si>
  <si>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</si>
  <si>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</si>
  <si>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</si>
  <si>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</si>
  <si>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</si>
  <si>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</si>
  <si>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</si>
  <si>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</si>
  <si>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</si>
  <si>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</si>
  <si>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</si>
  <si>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</si>
  <si>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</si>
  <si>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</si>
  <si>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</si>
  <si>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</si>
  <si>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</si>
  <si>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</si>
  <si>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</si>
  <si>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</si>
  <si>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</si>
  <si>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</si>
  <si>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</si>
  <si>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</si>
  <si>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</si>
  <si>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</si>
  <si>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</si>
  <si>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</si>
  <si>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</si>
  <si>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</si>
  <si>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</si>
  <si>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</si>
  <si>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</si>
  <si>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</si>
  <si>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</si>
  <si>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</si>
  <si>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</si>
  <si>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</si>
  <si>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</si>
  <si>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</si>
  <si>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</si>
  <si>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</si>
  <si>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</si>
  <si>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</si>
  <si>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</si>
  <si>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</si>
  <si>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</si>
  <si>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</si>
  <si>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</si>
  <si>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</si>
  <si>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</si>
  <si>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</si>
  <si>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</si>
  <si>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</si>
  <si>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</si>
  <si>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</si>
  <si>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</si>
  <si>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</si>
  <si>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</si>
  <si>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</si>
  <si>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</si>
  <si>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</si>
  <si>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</si>
  <si>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</si>
  <si>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</si>
  <si>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</si>
  <si>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</si>
  <si>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</si>
  <si>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</si>
  <si>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</si>
  <si>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</si>
  <si>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</si>
  <si>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</si>
  <si>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</si>
  <si>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</si>
  <si>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</si>
  <si>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</si>
  <si>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</si>
  <si>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</si>
  <si>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</si>
  <si>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</si>
  <si>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</si>
  <si>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</si>
  <si>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</si>
  <si>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</si>
  <si>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</si>
  <si>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</si>
  <si>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</si>
  <si>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</si>
  <si>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</si>
  <si>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</si>
  <si>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</si>
  <si>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</si>
  <si>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</si>
  <si>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</si>
  <si>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</si>
  <si>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</si>
  <si>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</si>
  <si>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</si>
  <si>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</si>
  <si>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</si>
  <si>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</si>
  <si>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</si>
  <si>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</si>
  <si>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</si>
  <si>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</si>
  <si>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</si>
  <si>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</si>
  <si>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</si>
  <si>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</si>
  <si>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</si>
  <si>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</si>
  <si>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</si>
  <si>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</si>
  <si>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</si>
  <si>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</si>
  <si>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</si>
  <si>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</si>
  <si>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</si>
  <si>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</si>
  <si>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</si>
  <si>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</si>
  <si>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</si>
  <si>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</si>
  <si>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</si>
  <si>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</si>
  <si>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</si>
  <si>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</si>
  <si>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</si>
  <si>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</si>
  <si>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</si>
  <si>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</si>
  <si>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</si>
  <si>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</si>
  <si>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</si>
  <si>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</si>
  <si>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</si>
  <si>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</si>
  <si>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</si>
  <si>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</si>
  <si>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</si>
  <si>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</si>
  <si>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</si>
  <si>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</si>
  <si>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</si>
  <si>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</si>
  <si>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</si>
  <si>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</si>
  <si>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</si>
  <si>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</si>
  <si>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</si>
  <si>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</si>
  <si>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</si>
  <si>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</si>
  <si>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</si>
  <si>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</si>
  <si>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</si>
  <si>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</si>
  <si>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</si>
  <si>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</si>
  <si>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</si>
  <si>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</si>
  <si>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</si>
  <si>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</si>
  <si>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</si>
  <si>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</si>
  <si>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</si>
  <si>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</si>
  <si>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</si>
  <si>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</si>
  <si>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</si>
  <si>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</si>
  <si>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</si>
  <si>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</si>
  <si>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</si>
  <si>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</si>
  <si>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</si>
  <si>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</si>
  <si>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</si>
  <si>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</si>
  <si>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</si>
  <si>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</si>
  <si>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</si>
  <si>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</si>
  <si>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</si>
  <si>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</si>
  <si>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</si>
  <si>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</si>
  <si>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</si>
  <si>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</si>
  <si>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</si>
  <si>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</si>
  <si>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</si>
  <si>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</si>
  <si>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</si>
  <si>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</si>
  <si>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</si>
  <si>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</si>
  <si>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</si>
  <si>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</si>
  <si>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</si>
  <si>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</si>
  <si>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</si>
  <si>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</si>
  <si>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</si>
  <si>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</si>
  <si>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</si>
  <si>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</si>
  <si>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</si>
  <si>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</si>
  <si>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</si>
  <si>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</si>
  <si>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</si>
  <si>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</si>
  <si>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</si>
  <si>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</si>
  <si>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</si>
  <si>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</si>
  <si>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</si>
  <si>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</si>
  <si>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</si>
  <si>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</si>
  <si>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</si>
  <si>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</si>
  <si>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</si>
  <si>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</si>
  <si>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</si>
  <si>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</si>
  <si>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</si>
  <si>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</si>
  <si>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</si>
  <si>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</si>
  <si>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</si>
  <si>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</si>
  <si>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</si>
  <si>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</si>
  <si>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</si>
  <si>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</si>
  <si>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</si>
  <si>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</si>
  <si>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</si>
  <si>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</si>
  <si>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</si>
  <si>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</si>
  <si>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</si>
  <si>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</si>
  <si>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</si>
  <si>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</si>
  <si>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</si>
  <si>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</si>
  <si>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</si>
  <si>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</si>
  <si>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</si>
  <si>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</si>
  <si>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</si>
  <si>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</si>
  <si>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</si>
  <si>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</si>
  <si>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</si>
  <si>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</si>
  <si>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</si>
  <si>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</si>
  <si>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</si>
  <si>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</si>
  <si>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</si>
  <si>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</si>
  <si>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</si>
  <si>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</si>
  <si>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</si>
  <si>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</si>
  <si>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</si>
  <si>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</si>
  <si>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</si>
  <si>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</si>
  <si>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</si>
  <si>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</si>
  <si>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</si>
  <si>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</si>
  <si>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</si>
  <si>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</si>
  <si>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</si>
  <si>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</si>
  <si>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</si>
  <si>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</si>
  <si>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</si>
  <si>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</si>
  <si>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</si>
  <si>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</si>
  <si>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</si>
  <si>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</si>
  <si>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</si>
  <si>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</si>
  <si>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</si>
  <si>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</si>
  <si>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</si>
  <si>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</si>
  <si>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</si>
  <si>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</si>
  <si>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</si>
  <si>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</si>
  <si>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</si>
  <si>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</si>
  <si>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</si>
  <si>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</si>
  <si>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</si>
  <si>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</si>
  <si>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</si>
  <si>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</si>
  <si>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</si>
  <si>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</si>
  <si>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</si>
  <si>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</si>
  <si>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</si>
  <si>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</si>
  <si>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</si>
  <si>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</si>
  <si>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</si>
  <si>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</si>
  <si>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</si>
  <si>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</si>
  <si>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</si>
  <si>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</si>
  <si>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</si>
  <si>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</si>
  <si>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</si>
  <si>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</si>
  <si>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</si>
  <si>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</si>
  <si>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</si>
  <si>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</si>
  <si>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</si>
  <si>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</si>
  <si>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</si>
  <si>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</si>
  <si>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</si>
  <si>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</si>
  <si>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</si>
  <si>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</si>
  <si>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</si>
  <si>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</si>
  <si>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</si>
  <si>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</si>
  <si>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</si>
  <si>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</si>
  <si>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</si>
  <si>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</si>
  <si>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</si>
  <si>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</si>
  <si>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</si>
  <si>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</si>
  <si>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</si>
  <si>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</si>
  <si>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</si>
  <si>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</si>
  <si>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</si>
  <si>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</si>
  <si>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</si>
  <si>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</si>
  <si>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</si>
  <si>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</si>
  <si>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</si>
  <si>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</si>
  <si>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</si>
  <si>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</si>
  <si>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</si>
  <si>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</si>
  <si>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</si>
  <si>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</si>
  <si>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</si>
  <si>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</si>
  <si>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</si>
  <si>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</si>
  <si>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</si>
  <si>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</si>
  <si>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</si>
  <si>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</si>
  <si>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</si>
  <si>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</si>
  <si>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</si>
  <si>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</si>
  <si>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</si>
  <si>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</si>
  <si>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</si>
  <si>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</si>
  <si>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</si>
  <si>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</si>
  <si>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</si>
  <si>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</si>
  <si>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</si>
  <si>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</si>
  <si>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</si>
  <si>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</si>
  <si>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</si>
  <si>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</si>
  <si>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</si>
  <si>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</si>
  <si>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</si>
  <si>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</si>
  <si>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</si>
  <si>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</si>
  <si>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</si>
  <si>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</si>
  <si>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</si>
  <si>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</si>
  <si>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</si>
  <si>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</si>
  <si>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</si>
  <si>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</si>
  <si>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</si>
  <si>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</si>
  <si>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</si>
  <si>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</si>
  <si>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</si>
  <si>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</si>
  <si>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</si>
  <si>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</si>
  <si>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</si>
  <si>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</si>
  <si>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</si>
  <si>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</si>
  <si>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</si>
  <si>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</si>
  <si>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</si>
  <si>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</si>
  <si>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</si>
  <si>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</si>
  <si>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</si>
  <si>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</si>
  <si>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</si>
  <si>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</si>
  <si>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</si>
  <si>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</si>
  <si>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</si>
  <si>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</si>
  <si>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</si>
  <si>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</si>
  <si>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</si>
  <si>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</si>
  <si>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</si>
  <si>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</si>
  <si>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</si>
  <si>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</si>
  <si>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</si>
  <si>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</si>
  <si>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</si>
  <si>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</si>
  <si>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</si>
  <si>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</si>
  <si>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</si>
  <si>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</si>
  <si>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</si>
  <si>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</si>
  <si>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</si>
  <si>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</si>
  <si>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</si>
  <si>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</si>
  <si>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</si>
  <si>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</si>
  <si>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</si>
  <si>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</si>
  <si>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</si>
  <si>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</si>
  <si>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</si>
  <si>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</si>
  <si>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</si>
  <si>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</si>
  <si>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</si>
  <si>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</si>
  <si>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</si>
  <si>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</si>
  <si>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</si>
  <si>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</si>
  <si>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</si>
  <si>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</si>
  <si>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</si>
  <si>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</si>
  <si>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</si>
  <si>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</si>
  <si>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</si>
  <si>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</si>
  <si>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</si>
  <si>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</si>
  <si>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</si>
  <si>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</si>
  <si>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</si>
  <si>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</si>
  <si>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</si>
  <si>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</si>
  <si>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</si>
  <si>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</si>
  <si>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</si>
  <si>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</si>
  <si>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</si>
  <si>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</si>
  <si>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</si>
  <si>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</si>
  <si>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</si>
  <si>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</si>
  <si>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</si>
  <si>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</si>
  <si>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</si>
  <si>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</si>
  <si>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</si>
  <si>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</si>
  <si>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</si>
  <si>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</si>
  <si>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</si>
  <si>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</si>
  <si>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</si>
  <si>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</si>
  <si>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</si>
  <si>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</si>
  <si>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</si>
  <si>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</si>
  <si>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</si>
  <si>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</si>
  <si>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</si>
  <si>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</si>
  <si>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</si>
  <si>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</si>
  <si>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</si>
  <si>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</si>
  <si>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</si>
  <si>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</si>
  <si>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</si>
  <si>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</si>
  <si>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</si>
  <si>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</si>
  <si>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</si>
  <si>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</si>
  <si>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</si>
  <si>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</si>
  <si>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</si>
  <si>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</si>
  <si>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</si>
  <si>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</si>
  <si>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</si>
  <si>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</si>
  <si>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</si>
  <si>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</si>
  <si>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</si>
  <si>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</si>
  <si>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</si>
  <si>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</si>
  <si>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</si>
  <si>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</si>
  <si>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</si>
  <si>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</si>
  <si>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</si>
  <si>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</si>
  <si>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</si>
  <si>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</si>
  <si>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</si>
  <si>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</si>
  <si>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</si>
  <si>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</si>
  <si>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</si>
  <si>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</si>
  <si>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</si>
  <si>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</si>
  <si>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</si>
  <si>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</si>
  <si>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</si>
  <si>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</si>
  <si>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</si>
  <si>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</si>
  <si>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</si>
  <si>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</si>
  <si>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</si>
  <si>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</si>
  <si>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</si>
  <si>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</si>
  <si>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</si>
  <si>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</si>
  <si>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</si>
  <si>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</si>
  <si>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</si>
  <si>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</si>
  <si>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</si>
  <si>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</si>
  <si>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</si>
  <si>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</si>
  <si>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</si>
  <si>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</si>
  <si>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</si>
  <si>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</si>
  <si>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</si>
  <si>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</si>
  <si>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</si>
  <si>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</si>
  <si>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</si>
  <si>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</si>
  <si>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</si>
  <si>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</si>
  <si>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</si>
  <si>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</si>
  <si>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</si>
  <si>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</si>
  <si>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</si>
  <si>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</si>
  <si>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</si>
  <si>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</si>
  <si>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</si>
  <si>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</si>
  <si>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</si>
  <si>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</si>
  <si>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</si>
  <si>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</si>
  <si>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</si>
  <si>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</si>
  <si>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</si>
  <si>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</si>
  <si>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</si>
  <si>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</si>
  <si>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</si>
  <si>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</si>
  <si>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</si>
  <si>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</si>
  <si>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</si>
  <si>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</si>
  <si>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</si>
  <si>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</si>
  <si>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</si>
  <si>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</si>
  <si>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</si>
  <si>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</si>
  <si>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</si>
  <si>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</si>
  <si>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</si>
  <si>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</si>
  <si>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</si>
  <si>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</si>
  <si>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</si>
  <si>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</si>
  <si>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</si>
  <si>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</si>
  <si>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</si>
  <si>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</si>
  <si>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</si>
  <si>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</si>
  <si>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</si>
  <si>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</si>
  <si>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</si>
  <si>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</si>
  <si>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</si>
  <si>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</si>
  <si>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</si>
  <si>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</si>
  <si>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</si>
  <si>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</si>
  <si>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</si>
  <si>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</si>
  <si>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</si>
  <si>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</si>
  <si>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</si>
  <si>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</si>
  <si>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</si>
  <si>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</si>
  <si>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</si>
  <si>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</si>
  <si>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</si>
  <si>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</si>
  <si>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</si>
  <si>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</si>
  <si>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</si>
  <si>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</si>
  <si>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</si>
  <si>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</si>
  <si>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</si>
  <si>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</si>
  <si>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</si>
  <si>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</si>
  <si>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</si>
  <si>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</si>
  <si>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</si>
  <si>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</si>
  <si>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</si>
  <si>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</si>
  <si>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</si>
  <si>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</si>
  <si>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</si>
  <si>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</si>
  <si>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</si>
  <si>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</si>
  <si>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</si>
  <si>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</si>
  <si>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</si>
  <si>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</si>
  <si>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</si>
  <si>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</si>
  <si>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</si>
  <si>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</si>
  <si>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</si>
  <si>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</si>
  <si>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</si>
  <si>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</si>
  <si>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</si>
  <si>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</si>
  <si>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</si>
  <si>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</si>
  <si>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</si>
  <si>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</si>
  <si>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</si>
  <si>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</si>
  <si>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</si>
  <si>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</si>
  <si>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</si>
  <si>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</si>
  <si>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</si>
  <si>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</si>
  <si>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</si>
  <si>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</si>
  <si>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</si>
  <si>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</si>
  <si>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</si>
  <si>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</si>
  <si>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</si>
  <si>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</si>
  <si>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</si>
  <si>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</si>
  <si>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</si>
  <si>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</si>
  <si>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</si>
  <si>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</si>
  <si>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</si>
  <si>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</si>
  <si>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</si>
  <si>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</si>
  <si>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</si>
  <si>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</si>
  <si>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</si>
  <si>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</si>
  <si>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</si>
  <si>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</si>
  <si>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</si>
  <si>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</si>
  <si>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</si>
  <si>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</si>
  <si>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</si>
  <si>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</si>
  <si>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</si>
  <si>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</si>
  <si>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</si>
  <si>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</si>
  <si>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</si>
  <si>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</si>
  <si>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</si>
  <si>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</si>
  <si>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</si>
  <si>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</si>
  <si>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</si>
  <si>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</si>
  <si>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</si>
  <si>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</si>
  <si>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</si>
  <si>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</si>
  <si>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</si>
  <si>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</si>
  <si>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</si>
  <si>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</si>
  <si>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</si>
  <si>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</si>
  <si>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</si>
  <si>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</si>
  <si>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</si>
  <si>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</si>
  <si>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</si>
  <si>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</si>
  <si>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</si>
  <si>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</si>
  <si>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</si>
  <si>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</si>
  <si>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</si>
  <si>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</si>
  <si>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</si>
  <si>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</si>
  <si>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</si>
  <si>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</si>
  <si>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</si>
  <si>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</si>
  <si>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</si>
  <si>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</si>
  <si>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</si>
  <si>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</si>
  <si>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</si>
  <si>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</si>
  <si>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</si>
  <si>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</si>
  <si>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</si>
  <si>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</si>
  <si>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</si>
  <si>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</si>
  <si>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</si>
  <si>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</si>
  <si>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</si>
  <si>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</si>
  <si>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</si>
  <si>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</si>
  <si>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</si>
  <si>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</si>
  <si>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</si>
  <si>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</si>
  <si>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</si>
  <si>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</si>
  <si>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</si>
  <si>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</si>
  <si>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</si>
  <si>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</si>
  <si>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</si>
  <si>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</si>
  <si>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</si>
  <si>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</si>
  <si>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</si>
  <si>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</si>
  <si>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</si>
  <si>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</si>
  <si>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</si>
  <si>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</si>
  <si>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</si>
  <si>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</si>
  <si>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</si>
  <si>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</si>
  <si>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</si>
  <si>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</si>
  <si>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</si>
  <si>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</si>
  <si>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</si>
  <si>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</si>
  <si>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</si>
  <si>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</si>
  <si>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</si>
  <si>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</si>
  <si>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</si>
  <si>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</si>
  <si>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</si>
  <si>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</si>
  <si>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</si>
  <si>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</si>
  <si>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</si>
  <si>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</si>
  <si>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</si>
  <si>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</si>
  <si>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</si>
  <si>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</si>
  <si>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</si>
  <si>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</si>
  <si>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</si>
  <si>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</si>
  <si>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</si>
  <si>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</si>
  <si>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</si>
  <si>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</si>
  <si>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</si>
  <si>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</si>
  <si>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</si>
  <si>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</si>
  <si>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</si>
  <si>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</si>
  <si>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</si>
  <si>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</si>
  <si>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</si>
  <si>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</si>
  <si>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</si>
  <si>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</si>
  <si>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</si>
  <si>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</si>
  <si>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</si>
  <si>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</si>
  <si>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</si>
  <si>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</si>
  <si>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</si>
  <si>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</si>
  <si>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</si>
  <si>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</si>
  <si>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</si>
  <si>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</si>
  <si>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</si>
  <si>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</si>
  <si>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</si>
  <si>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</si>
  <si>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</si>
  <si>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</si>
  <si>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</si>
  <si>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</si>
  <si>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</si>
  <si>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</si>
  <si>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</si>
  <si>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</si>
  <si>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</si>
  <si>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</si>
  <si>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</si>
  <si>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</si>
  <si>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</si>
  <si>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</si>
  <si>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</si>
  <si>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</si>
  <si>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</si>
  <si>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</si>
  <si>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</si>
  <si>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</si>
  <si>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</si>
  <si>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</si>
  <si>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</si>
  <si>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</si>
  <si>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</si>
  <si>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</si>
  <si>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</si>
  <si>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</si>
  <si>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</si>
  <si>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</si>
  <si>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</si>
  <si>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</si>
  <si>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</si>
  <si>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</si>
  <si>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</si>
  <si>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</si>
  <si>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</si>
  <si>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</si>
  <si>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</si>
  <si>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</si>
  <si>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</si>
  <si>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</si>
  <si>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</si>
  <si>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</si>
  <si>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</si>
  <si>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</si>
  <si>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</si>
  <si>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</si>
  <si>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</si>
  <si>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</si>
  <si>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</si>
  <si>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</si>
  <si>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</si>
  <si>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</si>
  <si>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</si>
  <si>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</si>
  <si>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</si>
  <si>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</si>
  <si>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</si>
  <si>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</si>
  <si>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</si>
  <si>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</si>
  <si>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</si>
  <si>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</si>
  <si>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</si>
  <si>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</si>
  <si>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</si>
  <si>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</si>
  <si>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</si>
  <si>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</si>
  <si>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</si>
  <si>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</si>
  <si>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</si>
  <si>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</si>
  <si>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</si>
  <si>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</si>
  <si>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</si>
  <si>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</si>
  <si>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</si>
  <si>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</si>
  <si>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</si>
  <si>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</si>
  <si>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</si>
  <si>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</si>
  <si>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</si>
  <si>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</si>
  <si>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</si>
  <si>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</si>
  <si>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</si>
  <si>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</si>
  <si>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</si>
  <si>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</si>
  <si>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</si>
  <si>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</si>
  <si>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</si>
  <si>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</si>
  <si>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</si>
  <si>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</si>
  <si>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</si>
  <si>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</si>
  <si>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</si>
  <si>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</si>
  <si>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</si>
  <si>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</si>
  <si>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</si>
  <si>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</si>
  <si>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</si>
  <si>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</si>
  <si>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</si>
  <si>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</si>
  <si>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</si>
  <si>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</si>
  <si>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</si>
  <si>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</si>
  <si>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</si>
  <si>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</si>
  <si>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</si>
  <si>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</si>
  <si>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</si>
  <si>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</si>
  <si>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</si>
  <si>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</si>
  <si>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</si>
  <si>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</si>
  <si>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</si>
  <si>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</si>
  <si>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</si>
  <si>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</si>
  <si>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</si>
  <si>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</si>
  <si>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</si>
  <si>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</si>
  <si>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</si>
  <si>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</si>
  <si>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</si>
  <si>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</si>
  <si>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</si>
  <si>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</si>
  <si>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</si>
  <si>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</si>
  <si>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</si>
  <si>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</si>
  <si>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</si>
  <si>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</si>
  <si>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</si>
  <si>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</si>
  <si>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</si>
  <si>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</si>
  <si>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</si>
  <si>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</si>
  <si>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</si>
  <si>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</si>
  <si>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</si>
  <si>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</si>
  <si>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</si>
  <si>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</si>
  <si>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</si>
  <si>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</si>
  <si>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</si>
  <si>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</si>
  <si>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</si>
  <si>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</si>
  <si>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</si>
  <si>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</si>
  <si>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</si>
  <si>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</si>
  <si>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</si>
  <si>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</si>
  <si>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</si>
  <si>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</si>
  <si>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</si>
  <si>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</si>
  <si>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</si>
  <si>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</si>
  <si>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</si>
  <si>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</si>
  <si>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</si>
  <si>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</si>
  <si>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</si>
  <si>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</si>
  <si>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</si>
  <si>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</si>
  <si>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</si>
  <si>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</si>
  <si>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</si>
  <si>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</si>
  <si>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</si>
  <si>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</si>
  <si>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</si>
  <si>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</si>
  <si>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</si>
  <si>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</si>
  <si>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</si>
  <si>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</si>
  <si>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</si>
  <si>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</si>
  <si>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</si>
  <si>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</si>
  <si>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</si>
  <si>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</si>
  <si>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</si>
  <si>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</si>
  <si>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</si>
  <si>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</si>
  <si>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</si>
  <si>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</si>
  <si>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</si>
  <si>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</si>
  <si>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</si>
  <si>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</si>
  <si>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</si>
  <si>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</si>
  <si>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</si>
  <si>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</si>
  <si>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</si>
  <si>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</si>
  <si>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</si>
  <si>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</si>
  <si>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</si>
  <si>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</si>
  <si>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</si>
  <si>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</si>
  <si>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</si>
  <si>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</si>
  <si>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</si>
  <si>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</si>
  <si>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</si>
  <si>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</si>
  <si>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</si>
  <si>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</si>
  <si>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</si>
  <si>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</si>
  <si>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</si>
  <si>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</si>
  <si>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</si>
  <si>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</si>
  <si>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</si>
  <si>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</si>
  <si>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</si>
  <si>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</si>
  <si>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</si>
  <si>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</si>
  <si>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</si>
  <si>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</si>
  <si>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</si>
  <si>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</si>
  <si>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</si>
  <si>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</si>
  <si>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</si>
  <si>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</si>
  <si>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</si>
  <si>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</si>
  <si>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</si>
  <si>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</si>
  <si>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</si>
  <si>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</si>
  <si>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</si>
  <si>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</si>
  <si>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</si>
  <si>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</si>
  <si>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</si>
  <si>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</si>
  <si>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</si>
  <si>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</si>
  <si>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</si>
  <si>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</si>
  <si>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</si>
  <si>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</si>
  <si>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</si>
  <si>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</si>
  <si>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</si>
  <si>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</si>
  <si>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</si>
  <si>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</si>
  <si>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</si>
  <si>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</si>
  <si>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</si>
  <si>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</si>
  <si>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</si>
  <si>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</si>
  <si>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</si>
  <si>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</si>
  <si>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</si>
  <si>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</si>
  <si>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</si>
  <si>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</si>
  <si>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</si>
  <si>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</si>
  <si>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</si>
  <si>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</si>
  <si>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</si>
  <si>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</si>
  <si>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</si>
  <si>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</si>
  <si>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</si>
  <si>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</si>
  <si>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</si>
  <si>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</si>
  <si>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</si>
  <si>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</si>
  <si>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</si>
  <si>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</si>
  <si>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</si>
  <si>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</si>
  <si>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</si>
  <si>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</si>
  <si>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</si>
  <si>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</si>
  <si>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</si>
  <si>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</si>
  <si>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</si>
  <si>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</si>
  <si>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</si>
  <si>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</si>
  <si>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</si>
  <si>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</si>
  <si>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</si>
  <si>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</si>
  <si>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</si>
  <si>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</si>
  <si>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</si>
  <si>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</si>
  <si>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</si>
  <si>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</si>
  <si>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</si>
  <si>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</si>
  <si>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</si>
  <si>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</si>
  <si>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</si>
  <si>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</si>
  <si>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</si>
  <si>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</si>
  <si>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</si>
  <si>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</si>
  <si>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</si>
  <si>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</si>
  <si>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</si>
  <si>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</si>
  <si>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</si>
  <si>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</si>
  <si>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</si>
  <si>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</si>
  <si>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</si>
  <si>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</si>
  <si>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</si>
  <si>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</si>
  <si>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</si>
  <si>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</si>
  <si>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</si>
  <si>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</si>
  <si>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</si>
  <si>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</si>
  <si>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</si>
  <si>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</si>
  <si>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</si>
  <si>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</si>
  <si>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</si>
  <si>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</si>
  <si>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</si>
  <si>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</si>
  <si>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</si>
  <si>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</si>
  <si>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</si>
  <si>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</si>
  <si>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</si>
  <si>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</si>
  <si>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</si>
  <si>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</si>
  <si>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</si>
  <si>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</si>
  <si>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</si>
  <si>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</si>
  <si>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</si>
  <si>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</si>
  <si>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</si>
  <si>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</si>
  <si>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</si>
  <si>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</si>
  <si>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</si>
  <si>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</si>
  <si>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</si>
  <si>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</si>
  <si>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</si>
  <si>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</si>
  <si>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</si>
  <si>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</si>
  <si>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</si>
  <si>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</si>
  <si>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</si>
  <si>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</si>
  <si>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</si>
  <si>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</si>
  <si>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</si>
  <si>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</si>
  <si>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</si>
  <si>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</si>
  <si>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</si>
  <si>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</si>
  <si>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</si>
  <si>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</si>
  <si>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</si>
  <si>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</si>
  <si>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</si>
  <si>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</si>
  <si>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</si>
  <si>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</si>
  <si>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</si>
  <si>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</si>
  <si>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</si>
  <si>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</si>
  <si>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</si>
  <si>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</si>
  <si>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</si>
  <si>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</si>
  <si>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</si>
  <si>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</si>
  <si>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</si>
  <si>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</si>
  <si>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</si>
  <si>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</si>
  <si>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</si>
  <si>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</si>
  <si>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</si>
  <si>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</si>
  <si>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</si>
  <si>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</si>
  <si>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</si>
  <si>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</si>
  <si>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</si>
  <si>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</si>
  <si>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</si>
  <si>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</si>
  <si>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</si>
  <si>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</si>
  <si>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</si>
  <si>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</si>
  <si>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</si>
  <si>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</si>
  <si>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</si>
  <si>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</si>
  <si>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</si>
  <si>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</si>
  <si>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</si>
  <si>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</si>
  <si>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</si>
  <si>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</si>
  <si>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</si>
  <si>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</si>
  <si>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</si>
  <si>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</si>
  <si>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</si>
  <si>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</si>
  <si>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</si>
  <si>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</si>
  <si>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</si>
  <si>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</si>
  <si>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</si>
  <si>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</si>
  <si>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</si>
  <si>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</si>
  <si>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</si>
  <si>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</si>
  <si>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</si>
  <si>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</si>
  <si>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</si>
  <si>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</si>
  <si>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</si>
  <si>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</si>
  <si>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</si>
  <si>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</si>
  <si>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</si>
  <si>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</si>
  <si>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</si>
  <si>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</si>
  <si>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</si>
  <si>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</si>
  <si>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</si>
  <si>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</si>
  <si>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</si>
  <si>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</si>
  <si>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</si>
  <si>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</si>
  <si>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</si>
  <si>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</si>
  <si>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</si>
  <si>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</si>
  <si>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</si>
  <si>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</si>
  <si>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</si>
  <si>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</si>
  <si>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</si>
  <si>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</si>
  <si>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</si>
  <si>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</si>
  <si>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</si>
  <si>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</si>
  <si>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</si>
  <si>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</si>
  <si>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</si>
  <si>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</si>
  <si>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</si>
  <si>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</si>
  <si>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</si>
  <si>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</si>
  <si>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</si>
  <si>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</si>
  <si>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</si>
  <si>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</si>
  <si>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</si>
  <si>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</si>
  <si>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</si>
  <si>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</si>
  <si>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</si>
  <si>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</si>
  <si>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</si>
  <si>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</si>
  <si>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</si>
  <si>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</si>
  <si>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</si>
  <si>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</si>
  <si>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</si>
  <si>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</si>
  <si>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</si>
  <si>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</si>
  <si>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</si>
  <si>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</si>
  <si>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</si>
  <si>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</si>
  <si>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</si>
  <si>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</si>
  <si>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</si>
  <si>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</si>
  <si>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</si>
  <si>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</si>
  <si>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</si>
  <si>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</si>
  <si>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</si>
  <si>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</si>
  <si>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</si>
  <si>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</si>
  <si>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</si>
  <si>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</si>
  <si>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</si>
  <si>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</si>
  <si>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</si>
  <si>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</si>
  <si>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</si>
  <si>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</si>
  <si>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</si>
  <si>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</si>
  <si>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</si>
  <si>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</si>
  <si>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</si>
  <si>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</si>
  <si>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</si>
  <si>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</si>
  <si>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</si>
  <si>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</si>
  <si>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</si>
  <si>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</si>
  <si>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</si>
  <si>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</si>
  <si>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</si>
  <si>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</si>
  <si>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</si>
  <si>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</si>
  <si>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</si>
  <si>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</si>
  <si>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</si>
  <si>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</si>
  <si>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</si>
  <si>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</si>
  <si>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</si>
  <si>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</si>
  <si>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</si>
  <si>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</si>
  <si>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</si>
  <si>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</si>
  <si>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</si>
  <si>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</si>
  <si>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</si>
  <si>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</si>
  <si>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</si>
  <si>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</si>
  <si>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</si>
  <si>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</si>
  <si>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</si>
  <si>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</si>
  <si>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</si>
  <si>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</si>
  <si>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</si>
  <si>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</si>
  <si>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</si>
  <si>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</si>
  <si>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</si>
  <si>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</si>
  <si>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</si>
  <si>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</si>
  <si>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</si>
  <si>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</si>
  <si>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</si>
  <si>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</si>
  <si>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</si>
  <si>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</si>
  <si>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</si>
  <si>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</si>
  <si>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</si>
  <si>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</si>
  <si>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</si>
  <si>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</si>
  <si>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</si>
  <si>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</si>
  <si>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</si>
  <si>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</si>
  <si>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</si>
  <si>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</si>
  <si>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</si>
  <si>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</si>
  <si>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</si>
  <si>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</si>
  <si>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</si>
  <si>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</si>
  <si>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</si>
  <si>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</si>
  <si>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</si>
  <si>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</si>
  <si>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</si>
  <si>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</si>
  <si>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</si>
  <si>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</si>
  <si>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</si>
  <si>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</si>
  <si>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</si>
  <si>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</si>
  <si>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</si>
  <si>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</si>
  <si>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</si>
  <si>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</si>
  <si>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</si>
  <si>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</si>
  <si>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</si>
  <si>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</si>
  <si>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</si>
  <si>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</si>
  <si>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</si>
  <si>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</si>
  <si>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</si>
  <si>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</si>
  <si>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</si>
  <si>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</si>
  <si>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</si>
  <si>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</si>
  <si>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</si>
  <si>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</si>
  <si>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</si>
  <si>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</si>
  <si>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</si>
  <si>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</si>
  <si>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</si>
  <si>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</si>
  <si>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</si>
  <si>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</si>
  <si>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</si>
  <si>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</si>
  <si>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</si>
  <si>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</si>
  <si>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</si>
  <si>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</si>
  <si>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</si>
  <si>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</si>
  <si>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</si>
  <si>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</si>
  <si>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</si>
  <si>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</si>
  <si>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</si>
  <si>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</si>
  <si>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</si>
  <si>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</si>
  <si>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</si>
  <si>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</si>
  <si>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</si>
  <si>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</si>
  <si>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</si>
  <si>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</si>
  <si>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</si>
  <si>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</si>
  <si>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</si>
  <si>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</si>
  <si>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</si>
  <si>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</si>
  <si>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</si>
  <si>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</si>
  <si>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</si>
  <si>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</si>
  <si>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</si>
  <si>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</si>
  <si>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</si>
  <si>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</si>
  <si>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</si>
  <si>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</si>
  <si>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</si>
  <si>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</si>
  <si>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</si>
  <si>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</si>
  <si>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</si>
  <si>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</si>
  <si>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</si>
  <si>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</si>
  <si>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</si>
  <si>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</si>
  <si>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</si>
  <si>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</si>
  <si>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</si>
  <si>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</si>
  <si>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</si>
  <si>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</si>
  <si>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</si>
  <si>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</si>
  <si>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</si>
  <si>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</si>
  <si>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</si>
  <si>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</si>
  <si>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</si>
  <si>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</si>
  <si>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</si>
  <si>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</si>
  <si>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</si>
  <si>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</si>
  <si>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</si>
  <si>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</si>
  <si>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</si>
  <si>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</si>
  <si>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</si>
  <si>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</si>
  <si>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</si>
  <si>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</si>
  <si>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</si>
  <si>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</si>
  <si>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</si>
  <si>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</si>
  <si>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</si>
  <si>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</si>
  <si>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</si>
  <si>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</si>
  <si>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</si>
  <si>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</si>
  <si>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</si>
  <si>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</si>
  <si>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</si>
  <si>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</si>
  <si>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</si>
  <si>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</si>
  <si>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</si>
  <si>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</si>
  <si>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</si>
  <si>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</si>
  <si>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</si>
  <si>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</si>
  <si>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</si>
  <si>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</si>
  <si>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</si>
  <si>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</si>
  <si>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</si>
  <si>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</si>
  <si>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</si>
  <si>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</si>
  <si>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</si>
  <si>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</si>
  <si>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</si>
  <si>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</si>
  <si>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</si>
  <si>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</si>
  <si>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</si>
  <si>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</si>
  <si>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</si>
  <si>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</si>
  <si>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</si>
  <si>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</si>
  <si>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</si>
  <si>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</si>
  <si>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</si>
  <si>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</si>
  <si>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</si>
  <si>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</si>
  <si>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</si>
  <si>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</si>
  <si>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</si>
  <si>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</si>
  <si>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</si>
  <si>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</si>
  <si>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</si>
  <si>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</si>
  <si>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</si>
  <si>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</si>
  <si>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</si>
  <si>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</si>
  <si>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</si>
  <si>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</si>
  <si>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</si>
  <si>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</si>
  <si>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</si>
  <si>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</si>
  <si>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</si>
  <si>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</si>
  <si>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</si>
  <si>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</si>
  <si>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</si>
  <si>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</si>
  <si>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</si>
  <si>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</si>
  <si>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</si>
  <si>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</si>
  <si>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</si>
  <si>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</si>
  <si>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</si>
  <si>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</si>
  <si>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</si>
  <si>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</si>
  <si>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</si>
  <si>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</si>
  <si>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</si>
  <si>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</si>
  <si>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</si>
  <si>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</si>
  <si>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</si>
  <si>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</si>
  <si>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</si>
  <si>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</si>
  <si>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</si>
  <si>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</si>
  <si>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</si>
  <si>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</si>
  <si>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</si>
  <si>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</si>
  <si>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</si>
  <si>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</si>
  <si>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</si>
  <si>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</si>
  <si>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</si>
  <si>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</si>
  <si>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</si>
  <si>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</si>
  <si>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</si>
  <si>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</si>
  <si>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</si>
  <si>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</si>
  <si>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</si>
  <si>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</si>
  <si>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</si>
  <si>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</si>
  <si>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</si>
  <si>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</si>
  <si>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</si>
  <si>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</si>
  <si>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</si>
  <si>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</si>
  <si>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</si>
  <si>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</si>
  <si>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</si>
  <si>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</si>
  <si>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</si>
  <si>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</si>
  <si>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</si>
  <si>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</si>
  <si>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</si>
  <si>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</si>
  <si>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</si>
  <si>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</si>
  <si>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</si>
  <si>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</si>
  <si>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</si>
  <si>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</si>
  <si>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</si>
  <si>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</si>
  <si>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</si>
  <si>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</si>
  <si>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</si>
  <si>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</si>
  <si>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</si>
  <si>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</si>
  <si>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</si>
  <si>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</si>
  <si>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</si>
  <si>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</si>
  <si>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</si>
  <si>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</si>
  <si>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</si>
  <si>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</si>
  <si>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</si>
  <si>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</si>
  <si>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</si>
  <si>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</si>
  <si>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</si>
  <si>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</si>
  <si>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</si>
  <si>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</si>
  <si>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</si>
  <si>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</si>
  <si>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</si>
  <si>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</si>
  <si>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</si>
  <si>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</si>
  <si>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</si>
  <si>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</si>
  <si>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</si>
  <si>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</si>
  <si>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</si>
  <si>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</si>
  <si>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</si>
  <si>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</si>
  <si>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</si>
  <si>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</si>
  <si>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</si>
  <si>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</si>
  <si>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</si>
  <si>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</si>
  <si>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</si>
  <si>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</si>
  <si>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</si>
  <si>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</si>
  <si>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</si>
  <si>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</si>
  <si>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</si>
  <si>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</si>
  <si>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</si>
  <si>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</si>
  <si>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</si>
  <si>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</si>
  <si>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</si>
  <si>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</si>
  <si>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</si>
  <si>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</si>
  <si>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</si>
  <si>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</si>
  <si>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</si>
  <si>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</si>
  <si>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</si>
  <si>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</si>
  <si>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</si>
  <si>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</si>
  <si>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</si>
  <si>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</si>
  <si>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</si>
  <si>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</si>
  <si>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</si>
  <si>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</si>
  <si>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</si>
  <si>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</si>
  <si>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</si>
  <si>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</si>
  <si>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</si>
  <si>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</si>
  <si>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</si>
  <si>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</si>
  <si>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</si>
  <si>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</si>
  <si>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</si>
  <si>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</si>
  <si>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</si>
  <si>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</si>
  <si>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</si>
  <si>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</si>
  <si>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</si>
  <si>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</si>
  <si>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</si>
  <si>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</si>
  <si>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</si>
  <si>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</si>
  <si>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</si>
  <si>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</si>
  <si>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</si>
  <si>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</si>
  <si>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</si>
  <si>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</si>
  <si>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</si>
  <si>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</si>
  <si>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</si>
  <si>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</si>
  <si>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</si>
  <si>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</si>
  <si>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</si>
  <si>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</si>
  <si>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</si>
  <si>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</si>
  <si>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</si>
  <si>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</si>
  <si>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</si>
  <si>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</si>
  <si>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</si>
  <si>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</si>
  <si>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</si>
  <si>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</si>
  <si>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</si>
  <si>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</si>
  <si>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</si>
  <si>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</si>
  <si>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</si>
  <si>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</si>
  <si>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</si>
  <si>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</si>
  <si>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</si>
  <si>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</si>
  <si>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</si>
  <si>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</si>
  <si>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</si>
  <si>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</si>
  <si>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</si>
  <si>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</si>
  <si>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</si>
  <si>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</si>
  <si>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</si>
  <si>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</si>
  <si>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</si>
  <si>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</si>
  <si>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</si>
  <si>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</si>
  <si>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</si>
  <si>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</si>
  <si>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</si>
  <si>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</si>
  <si>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</si>
  <si>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</si>
  <si>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</si>
  <si>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</si>
  <si>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</si>
  <si>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</si>
  <si>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</si>
  <si>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</si>
  <si>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</si>
  <si>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</si>
  <si>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</si>
  <si>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</si>
  <si>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</si>
  <si>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</si>
  <si>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</si>
  <si>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</si>
  <si>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</si>
  <si>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</si>
  <si>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</si>
  <si>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</si>
  <si>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</si>
  <si>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</si>
  <si>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</si>
  <si>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</si>
  <si>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</si>
  <si>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</si>
  <si>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</si>
  <si>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</si>
  <si>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</si>
  <si>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</si>
  <si>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</si>
  <si>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</si>
  <si>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</si>
  <si>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</si>
  <si>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</si>
  <si>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</si>
  <si>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</si>
  <si>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</si>
  <si>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</si>
  <si>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</si>
  <si>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</si>
  <si>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</si>
  <si>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</si>
  <si>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</si>
  <si>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</si>
  <si>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</si>
  <si>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</si>
  <si>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</si>
  <si>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</si>
  <si>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</si>
  <si>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</si>
  <si>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</si>
  <si>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</si>
  <si>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</si>
  <si>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</si>
  <si>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</si>
  <si>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</si>
  <si>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</si>
  <si>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</si>
  <si>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</si>
  <si>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</si>
  <si>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</si>
  <si>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</si>
  <si>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</si>
  <si>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</si>
  <si>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</si>
  <si>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</si>
  <si>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</si>
  <si>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</si>
  <si>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</si>
  <si>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</si>
  <si>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</si>
  <si>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</si>
  <si>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</si>
  <si>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</si>
  <si>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</si>
  <si>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</si>
  <si>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</si>
  <si>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</si>
  <si>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</si>
  <si>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</si>
  <si>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</si>
  <si>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</si>
  <si>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</si>
  <si>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</si>
  <si>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</si>
  <si>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</si>
  <si>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</si>
  <si>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</si>
  <si>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</si>
  <si>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</si>
  <si>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</si>
  <si>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</si>
  <si>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</si>
  <si>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</si>
  <si>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</si>
  <si>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</si>
  <si>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</si>
  <si>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</si>
  <si>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</si>
  <si>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</si>
  <si>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</si>
  <si>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</si>
  <si>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</si>
  <si>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</si>
  <si>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</si>
  <si>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</si>
  <si>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</si>
  <si>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</si>
  <si>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</si>
  <si>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</si>
  <si>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</si>
  <si>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</si>
  <si>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</si>
  <si>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</si>
  <si>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</si>
  <si>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</si>
  <si>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</si>
  <si>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</si>
  <si>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</si>
  <si>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</si>
  <si>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</si>
  <si>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</si>
  <si>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</si>
  <si>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</si>
  <si>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</si>
  <si>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</si>
  <si>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</si>
  <si>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</si>
  <si>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</si>
  <si>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</si>
  <si>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</si>
  <si>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</si>
  <si>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</si>
  <si>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</si>
  <si>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</si>
  <si>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</si>
  <si>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</si>
  <si>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</si>
  <si>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</si>
  <si>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</si>
  <si>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</si>
  <si>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</si>
  <si>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</si>
  <si>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</si>
  <si>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</si>
  <si>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</si>
  <si>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</si>
  <si>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</si>
  <si>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</si>
  <si>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</si>
  <si>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</si>
  <si>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</si>
  <si>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</si>
  <si>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</si>
  <si>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</si>
  <si>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</si>
  <si>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</si>
  <si>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</si>
  <si>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</si>
  <si>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</si>
  <si>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</si>
  <si>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</si>
  <si>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</si>
  <si>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</si>
  <si>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</si>
  <si>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</si>
  <si>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</si>
  <si>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</si>
  <si>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</si>
  <si>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</si>
  <si>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</si>
  <si>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</si>
  <si>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</si>
  <si>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</si>
  <si>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</si>
  <si>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</si>
  <si>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</si>
  <si>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</si>
  <si>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</si>
  <si>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</si>
  <si>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</si>
  <si>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</si>
  <si>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</si>
  <si>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</si>
  <si>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</si>
  <si>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</si>
  <si>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</si>
  <si>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</si>
  <si>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</si>
  <si>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</si>
  <si>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</si>
  <si>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</si>
  <si>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</si>
  <si>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</si>
  <si>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</si>
  <si>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</si>
  <si>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</si>
  <si>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</si>
  <si>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</si>
  <si>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</si>
  <si>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</si>
  <si>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</si>
  <si>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</si>
  <si>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</si>
  <si>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</si>
  <si>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</si>
  <si>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</si>
  <si>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</si>
  <si>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</si>
  <si>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</si>
  <si>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</si>
  <si>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</si>
  <si>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</si>
  <si>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</si>
  <si>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</si>
  <si>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</si>
  <si>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</si>
  <si>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</si>
  <si>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</si>
  <si>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</si>
  <si>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</si>
  <si>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</si>
  <si>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</si>
  <si>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</si>
  <si>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</si>
  <si>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</si>
  <si>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</si>
  <si>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</si>
  <si>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</si>
  <si>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</si>
  <si>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</si>
  <si>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</si>
  <si>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</si>
  <si>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</si>
  <si>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</si>
  <si>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</si>
  <si>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</si>
  <si>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</si>
  <si>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</si>
  <si>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</si>
  <si>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</si>
  <si>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</si>
  <si>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</si>
  <si>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</si>
  <si>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</si>
  <si>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</si>
  <si>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</si>
  <si>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</si>
  <si>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</si>
  <si>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</si>
  <si>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</si>
  <si>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</si>
  <si>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</si>
  <si>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</si>
  <si>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</si>
  <si>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</si>
  <si>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</si>
  <si>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</si>
  <si>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</si>
  <si>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</si>
  <si>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</si>
  <si>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</si>
  <si>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</si>
  <si>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</si>
  <si>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</si>
  <si>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</si>
  <si>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</si>
  <si>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</si>
  <si>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</si>
  <si>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</si>
  <si>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</si>
  <si>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</si>
  <si>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</si>
  <si>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</si>
  <si>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</si>
  <si>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</si>
  <si>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</si>
  <si>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</si>
  <si>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</si>
  <si>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</si>
  <si>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</si>
  <si>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</si>
  <si>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</si>
  <si>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</si>
  <si>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</si>
  <si>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</si>
  <si>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</si>
  <si>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</si>
  <si>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</si>
  <si>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</si>
  <si>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</si>
  <si>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</si>
  <si>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</si>
  <si>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</si>
  <si>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</si>
  <si>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</si>
  <si>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</si>
  <si>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</si>
  <si>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</si>
  <si>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</si>
  <si>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</si>
  <si>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</si>
  <si>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</si>
  <si>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</si>
  <si>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</si>
  <si>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</si>
  <si>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</si>
  <si>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</si>
  <si>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</si>
  <si>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</si>
  <si>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</si>
  <si>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</si>
  <si>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</si>
  <si>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</si>
  <si>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</si>
  <si>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</si>
  <si>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</si>
  <si>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</si>
  <si>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</si>
  <si>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</si>
  <si>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</si>
  <si>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</si>
  <si>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</si>
  <si>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</si>
  <si>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</si>
  <si>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</si>
  <si>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</si>
  <si>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</si>
  <si>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</si>
  <si>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</si>
  <si>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</si>
  <si>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</si>
  <si>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</si>
  <si>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</si>
  <si>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</si>
  <si>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</si>
  <si>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</si>
  <si>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</si>
  <si>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</si>
  <si>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</si>
  <si>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</si>
  <si>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</si>
  <si>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</si>
  <si>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</si>
  <si>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</si>
  <si>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</si>
  <si>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</si>
  <si>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</si>
  <si>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</si>
  <si>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</si>
  <si>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</si>
  <si>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</si>
  <si>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</si>
  <si>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</si>
  <si>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</si>
  <si>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</si>
  <si>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</si>
  <si>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</si>
  <si>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</si>
  <si>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</si>
  <si>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</si>
  <si>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</si>
  <si>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</si>
  <si>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</si>
  <si>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</si>
  <si>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</si>
  <si>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</si>
  <si>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</si>
  <si>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</si>
  <si>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</si>
  <si>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</si>
  <si>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</si>
  <si>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</si>
  <si>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</si>
  <si>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</si>
  <si>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</si>
  <si>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</si>
  <si>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</si>
  <si>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</si>
  <si>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</si>
  <si>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</si>
  <si>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</si>
  <si>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</si>
  <si>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</si>
  <si>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</si>
  <si>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</si>
  <si>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</si>
  <si>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</si>
  <si>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</si>
  <si>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</si>
  <si>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</si>
  <si>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</si>
  <si>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</si>
  <si>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</si>
  <si>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</si>
  <si>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</si>
  <si>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</si>
  <si>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</si>
  <si>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</si>
  <si>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</si>
  <si>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</si>
  <si>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</si>
  <si>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</si>
  <si>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</si>
  <si>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</si>
  <si>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</si>
  <si>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</si>
  <si>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</si>
  <si>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</si>
  <si>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</si>
  <si>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</si>
  <si>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</si>
  <si>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</si>
  <si>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</si>
  <si>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</si>
  <si>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</si>
  <si>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</si>
  <si>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</si>
  <si>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</si>
  <si>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</si>
  <si>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</si>
  <si>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</si>
  <si>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</si>
  <si>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</si>
  <si>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</si>
  <si>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</si>
  <si>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</si>
  <si>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</si>
  <si>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</si>
  <si>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</si>
  <si>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</si>
  <si>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</si>
  <si>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</si>
  <si>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</si>
  <si>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</si>
  <si>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</si>
  <si>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</si>
  <si>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</si>
  <si>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</si>
  <si>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</si>
  <si>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</si>
  <si>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</si>
  <si>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</si>
  <si>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</si>
  <si>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</si>
  <si>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</si>
  <si>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</si>
  <si>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</si>
  <si>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</si>
  <si>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</si>
  <si>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</si>
  <si>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</si>
  <si>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</si>
  <si>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</si>
  <si>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</si>
  <si>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</si>
  <si>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</si>
  <si>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</si>
  <si>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</si>
  <si>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</si>
  <si>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</si>
  <si>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</si>
  <si>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</si>
  <si>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</si>
  <si>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</si>
  <si>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</si>
  <si>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</si>
  <si>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</si>
  <si>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</si>
  <si>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</si>
  <si>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</si>
  <si>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</si>
  <si>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</si>
  <si>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</si>
  <si>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</si>
  <si>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</si>
  <si>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</si>
  <si>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</si>
  <si>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</si>
  <si>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</si>
  <si>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</si>
  <si>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</si>
  <si>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</si>
  <si>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</si>
  <si>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</si>
  <si>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</si>
  <si>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</si>
  <si>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</si>
  <si>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</si>
  <si>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</si>
  <si>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</si>
  <si>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</si>
  <si>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</si>
  <si>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</si>
  <si>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</si>
  <si>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</si>
  <si>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</si>
  <si>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</si>
  <si>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</si>
  <si>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</si>
  <si>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</si>
  <si>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</si>
  <si>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</si>
  <si>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</si>
  <si>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</si>
  <si>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</si>
  <si>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</si>
  <si>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</si>
  <si>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</si>
  <si>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</si>
  <si>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</si>
  <si>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</si>
  <si>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</si>
  <si>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</si>
  <si>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</si>
  <si>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</si>
  <si>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</si>
  <si>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</si>
  <si>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</si>
  <si>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</si>
  <si>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</si>
  <si>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</si>
  <si>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</si>
  <si>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</si>
  <si>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</si>
  <si>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</si>
  <si>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</si>
  <si>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</si>
  <si>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</si>
  <si>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</si>
  <si>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</si>
  <si>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</si>
  <si>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</si>
  <si>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</si>
  <si>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</si>
  <si>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</si>
  <si>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</si>
  <si>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</si>
  <si>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</si>
  <si>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</si>
  <si>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</si>
  <si>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</si>
  <si>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</si>
  <si>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</si>
  <si>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</si>
  <si>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</si>
  <si>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</si>
  <si>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</si>
  <si>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</si>
  <si>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</si>
  <si>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</si>
  <si>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</si>
  <si>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</si>
  <si>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</si>
  <si>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</si>
  <si>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</si>
  <si>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</si>
  <si>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</si>
  <si>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</si>
  <si>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</si>
  <si>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</si>
  <si>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</si>
  <si>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</si>
  <si>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</si>
  <si>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</si>
  <si>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</si>
  <si>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</si>
  <si>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</si>
  <si>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</si>
  <si>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</si>
  <si>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</si>
  <si>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</si>
  <si>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</si>
  <si>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</si>
  <si>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</si>
  <si>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</si>
  <si>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</si>
  <si>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</si>
  <si>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</si>
  <si>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</si>
  <si>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</si>
  <si>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</si>
  <si>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</si>
  <si>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</si>
  <si>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</si>
  <si>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</si>
  <si>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</si>
  <si>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</si>
  <si>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</si>
  <si>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</si>
  <si>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</si>
  <si>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</si>
  <si>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</si>
  <si>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</si>
  <si>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</si>
  <si>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</si>
  <si>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</si>
  <si>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</si>
  <si>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</si>
  <si>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</si>
  <si>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</si>
  <si>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</si>
  <si>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</si>
  <si>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</si>
  <si>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</si>
  <si>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</si>
  <si>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</si>
  <si>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</si>
  <si>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</si>
  <si>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</si>
  <si>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</si>
  <si>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</si>
  <si>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</si>
  <si>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</si>
  <si>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</si>
  <si>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</si>
  <si>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</si>
  <si>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</si>
  <si>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</si>
  <si>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</si>
  <si>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</si>
  <si>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</si>
  <si>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</si>
  <si>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</si>
  <si>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</si>
  <si>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</si>
  <si>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</si>
  <si>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</si>
  <si>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</si>
  <si>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</si>
  <si>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</si>
  <si>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</si>
  <si>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</si>
  <si>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</si>
  <si>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</si>
  <si>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</si>
  <si>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</si>
  <si>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</si>
  <si>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</si>
  <si>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</si>
  <si>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</si>
  <si>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</si>
  <si>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</si>
  <si>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</si>
  <si>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</si>
  <si>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</si>
  <si>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</si>
  <si>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</si>
  <si>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</si>
  <si>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</si>
  <si>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</si>
  <si>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</si>
  <si>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</si>
  <si>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</si>
  <si>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</si>
  <si>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</si>
  <si>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</si>
  <si>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</si>
  <si>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</si>
  <si>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</si>
  <si>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</si>
  <si>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</si>
  <si>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</si>
  <si>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</si>
  <si>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</si>
  <si>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</si>
  <si>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</si>
  <si>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</si>
  <si>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</si>
  <si>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</si>
  <si>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</si>
  <si>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</si>
  <si>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</si>
  <si>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</si>
  <si>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</si>
  <si>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</si>
  <si>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</si>
  <si>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</si>
  <si>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</si>
  <si>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</si>
  <si>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</si>
  <si>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</si>
  <si>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</si>
  <si>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</si>
  <si>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</si>
  <si>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</si>
  <si>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</si>
  <si>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</si>
  <si>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</si>
  <si>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</si>
  <si>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</si>
  <si>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</si>
  <si>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</si>
  <si>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</si>
  <si>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</si>
  <si>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</si>
  <si>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</si>
  <si>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</si>
  <si>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</si>
  <si>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</si>
  <si>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</si>
  <si>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</si>
  <si>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</si>
  <si>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</si>
  <si>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</si>
  <si>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</si>
  <si>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</si>
  <si>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</si>
  <si>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</si>
  <si>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</si>
  <si>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</si>
  <si>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</si>
  <si>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</si>
  <si>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</si>
  <si>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</si>
  <si>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</si>
  <si>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</si>
  <si>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</si>
  <si>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</si>
  <si>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</si>
  <si>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</si>
  <si>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</si>
  <si>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</si>
  <si>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</si>
  <si>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</si>
  <si>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</si>
  <si>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</si>
  <si>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</si>
  <si>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</si>
  <si>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</si>
  <si>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</si>
  <si>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</si>
  <si>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</si>
  <si>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</si>
  <si>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</si>
  <si>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</si>
  <si>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</si>
  <si>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</si>
  <si>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</si>
  <si>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</si>
  <si>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</si>
  <si>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</si>
  <si>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</si>
  <si>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</si>
  <si>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</si>
  <si>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</si>
  <si>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</si>
  <si>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</si>
  <si>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</si>
  <si>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</si>
  <si>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</si>
  <si>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</si>
  <si>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</si>
  <si>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</si>
  <si>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</si>
  <si>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</si>
  <si>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</si>
  <si>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</si>
  <si>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</si>
  <si>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</si>
  <si>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</si>
  <si>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</si>
  <si>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</si>
  <si>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</si>
  <si>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</si>
  <si>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</si>
  <si>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</si>
  <si>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</si>
  <si>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</si>
  <si>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</si>
  <si>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</si>
  <si>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</si>
  <si>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</si>
  <si>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</si>
  <si>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</si>
  <si>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</si>
  <si>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</si>
  <si>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</si>
  <si>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</si>
  <si>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</si>
  <si>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</si>
  <si>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</si>
  <si>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</si>
  <si>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</si>
  <si>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</si>
  <si>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</si>
  <si>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</si>
  <si>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</si>
  <si>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</si>
  <si>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</si>
  <si>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</si>
  <si>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</si>
  <si>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</si>
  <si>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</si>
  <si>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</si>
  <si>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</si>
  <si>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</si>
  <si>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</si>
  <si>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</si>
  <si>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</si>
  <si>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</si>
  <si>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</si>
  <si>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</si>
  <si>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</si>
  <si>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</si>
  <si>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</si>
  <si>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</si>
  <si>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</si>
  <si>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</si>
  <si>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</si>
  <si>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</si>
  <si>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</si>
  <si>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</si>
  <si>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</si>
  <si>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</si>
  <si>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</si>
  <si>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</si>
  <si>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</si>
  <si>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</si>
  <si>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</si>
  <si>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</si>
  <si>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</si>
  <si>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</si>
  <si>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</si>
  <si>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</si>
  <si>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</si>
  <si>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</si>
  <si>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</si>
  <si>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</si>
  <si>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</si>
  <si>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</si>
  <si>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</si>
  <si>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</si>
  <si>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</si>
  <si>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</si>
  <si>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</si>
  <si>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</si>
  <si>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</si>
  <si>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</si>
  <si>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</si>
  <si>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</si>
  <si>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</si>
  <si>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</si>
  <si>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</si>
  <si>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</si>
  <si>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</si>
  <si>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</si>
  <si>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</si>
  <si>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</si>
  <si>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</si>
  <si>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</si>
  <si>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</si>
  <si>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</si>
  <si>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</si>
  <si>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</si>
  <si>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</si>
  <si>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</si>
  <si>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</si>
  <si>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</si>
  <si>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</si>
  <si>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</si>
  <si>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</si>
  <si>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</si>
  <si>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</si>
  <si>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</si>
  <si>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</si>
  <si>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</si>
  <si>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</si>
  <si>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</si>
  <si>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</si>
  <si>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</si>
  <si>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</si>
  <si>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</si>
  <si>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</si>
  <si>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</si>
  <si>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</si>
  <si>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</si>
  <si>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</si>
  <si>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</si>
  <si>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</si>
  <si>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</si>
  <si>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</si>
  <si>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</si>
  <si>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</si>
  <si>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</si>
  <si>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</si>
  <si>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</si>
  <si>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</si>
  <si>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</si>
  <si>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</si>
  <si>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</si>
  <si>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</si>
  <si>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</si>
  <si>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</si>
  <si>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</si>
  <si>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</si>
  <si>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</si>
  <si>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</si>
  <si>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</si>
  <si>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</si>
  <si>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</si>
  <si>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</si>
  <si>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</si>
  <si>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</si>
  <si>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</si>
  <si>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</si>
  <si>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</si>
  <si>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</si>
  <si>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</si>
  <si>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</si>
  <si>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</si>
  <si>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</si>
  <si>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</si>
  <si>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</si>
  <si>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</si>
  <si>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</si>
  <si>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</si>
  <si>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</si>
  <si>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</si>
  <si>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</si>
  <si>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</si>
  <si>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</si>
  <si>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</si>
  <si>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</si>
  <si>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</si>
  <si>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</si>
  <si>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</si>
  <si>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</si>
  <si>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</si>
  <si>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</si>
  <si>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</si>
  <si>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</si>
  <si>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</si>
  <si>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</si>
  <si>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</si>
  <si>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</si>
  <si>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</si>
  <si>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</si>
  <si>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</si>
  <si>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</si>
  <si>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</si>
  <si>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</si>
  <si>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</si>
  <si>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</si>
  <si>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</si>
  <si>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</si>
  <si>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</si>
  <si>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</si>
  <si>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</si>
  <si>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</si>
  <si>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</si>
  <si>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</si>
  <si>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</si>
  <si>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</si>
  <si>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</si>
  <si>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</si>
  <si>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</si>
  <si>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</si>
  <si>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</si>
  <si>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</si>
  <si>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</si>
  <si>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</si>
  <si>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</si>
  <si>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</si>
  <si>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</si>
  <si>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</si>
  <si>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</si>
  <si>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</si>
  <si>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</si>
  <si>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</si>
  <si>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</si>
  <si>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</si>
  <si>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</si>
  <si>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</si>
  <si>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</si>
  <si>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</si>
  <si>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</si>
  <si>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</si>
  <si>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</si>
  <si>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</si>
  <si>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</si>
  <si>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</si>
  <si>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</si>
  <si>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</si>
  <si>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</si>
  <si>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</si>
  <si>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</si>
  <si>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</si>
  <si>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</si>
  <si>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</si>
  <si>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</si>
  <si>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</si>
  <si>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</si>
  <si>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</si>
  <si>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</si>
  <si>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</si>
  <si>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</si>
  <si>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</si>
  <si>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</si>
  <si>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</si>
  <si>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</si>
  <si>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</si>
  <si>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</si>
  <si>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</si>
  <si>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</si>
  <si>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</si>
  <si>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</si>
  <si>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</si>
  <si>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</si>
  <si>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</si>
  <si>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</si>
  <si>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</si>
  <si>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</si>
  <si>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</si>
  <si>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</si>
  <si>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</si>
  <si>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</si>
  <si>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</si>
  <si>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</si>
  <si>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</si>
  <si>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</si>
  <si>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</si>
  <si>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</si>
  <si>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</si>
  <si>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</si>
  <si>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</si>
  <si>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</si>
  <si>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</si>
  <si>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</si>
  <si>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</si>
  <si>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</si>
  <si>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</si>
  <si>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</si>
  <si>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</si>
  <si>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</si>
  <si>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</si>
  <si>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</si>
  <si>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</si>
  <si>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</si>
  <si>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</si>
  <si>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</si>
  <si>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</si>
  <si>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</si>
  <si>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</si>
  <si>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</si>
  <si>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</si>
  <si>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</si>
  <si>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</si>
  <si>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</si>
  <si>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</si>
  <si>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</si>
  <si>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</si>
  <si>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</si>
  <si>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</si>
  <si>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</si>
  <si>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</si>
  <si>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</si>
  <si>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</si>
  <si>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</si>
  <si>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</si>
  <si>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</si>
  <si>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</si>
  <si>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</si>
  <si>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</si>
  <si>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</si>
  <si>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</si>
  <si>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</si>
  <si>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</si>
  <si>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</si>
  <si>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</si>
  <si>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</si>
  <si>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</si>
  <si>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</si>
  <si>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</si>
  <si>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</si>
  <si>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</si>
  <si>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</si>
  <si>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</si>
  <si>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</si>
  <si>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</si>
  <si>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</si>
  <si>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</si>
  <si>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</si>
  <si>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</si>
  <si>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</si>
  <si>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</si>
  <si>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</si>
  <si>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</si>
  <si>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</si>
  <si>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</si>
  <si>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</si>
  <si>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</si>
  <si>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</si>
  <si>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</si>
  <si>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</si>
  <si>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</si>
  <si>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</si>
  <si>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</si>
  <si>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</si>
  <si>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</si>
  <si>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</si>
  <si>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</si>
  <si>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</si>
  <si>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</si>
  <si>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</si>
  <si>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</si>
  <si>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</si>
  <si>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</si>
  <si>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</si>
  <si>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</si>
  <si>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</si>
  <si>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</si>
  <si>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</si>
  <si>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</si>
  <si>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</si>
  <si>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</si>
  <si>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</si>
  <si>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</si>
  <si>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</si>
  <si>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</si>
  <si>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</si>
  <si>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</si>
  <si>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</si>
  <si>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</si>
  <si>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</si>
  <si>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</si>
  <si>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</si>
  <si>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</si>
  <si>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</si>
  <si>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</si>
  <si>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</si>
  <si>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</si>
  <si>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</si>
  <si>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</si>
  <si>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</si>
  <si>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</si>
  <si>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</si>
  <si>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</si>
  <si>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</si>
  <si>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</si>
  <si>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</si>
  <si>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</si>
  <si>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</si>
  <si>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</si>
  <si>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</si>
  <si>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</si>
  <si>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</si>
  <si>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</si>
  <si>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</si>
  <si>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</si>
  <si>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</si>
  <si>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</si>
  <si>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</si>
  <si>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</si>
  <si>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</si>
  <si>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</si>
  <si>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</si>
  <si>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</si>
  <si>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</si>
  <si>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</si>
  <si>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</si>
  <si>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</si>
  <si>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</si>
  <si>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</si>
  <si>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</si>
  <si>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</si>
  <si>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</si>
  <si>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</si>
  <si>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</si>
  <si>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</si>
  <si>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</si>
  <si>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</si>
  <si>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</si>
  <si>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</si>
  <si>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</si>
  <si>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</si>
  <si>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</si>
  <si>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</si>
  <si>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</si>
  <si>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</si>
  <si>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</si>
  <si>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</si>
  <si>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</si>
  <si>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</si>
  <si>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</si>
  <si>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</si>
  <si>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</si>
  <si>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</si>
  <si>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</si>
  <si>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</si>
  <si>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</si>
  <si>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</si>
  <si>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</si>
  <si>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</si>
  <si>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</si>
  <si>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</si>
  <si>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</si>
  <si>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</si>
  <si>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</si>
  <si>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</si>
  <si>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</si>
  <si>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</si>
  <si>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</si>
  <si>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</si>
  <si>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</si>
  <si>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</si>
  <si>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</si>
  <si>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</si>
  <si>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</si>
  <si>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</si>
  <si>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</si>
  <si>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</si>
  <si>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</si>
  <si>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</si>
  <si>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</si>
  <si>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</si>
  <si>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</si>
  <si>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</si>
  <si>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</si>
  <si>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</si>
  <si>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</si>
  <si>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</si>
  <si>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</si>
  <si>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</si>
  <si>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</si>
  <si>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</si>
  <si>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</si>
  <si>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</si>
  <si>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</si>
  <si>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</si>
  <si>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</si>
  <si>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</si>
  <si>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</si>
  <si>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</si>
  <si>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</si>
  <si>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</si>
  <si>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</si>
  <si>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</si>
  <si>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</si>
  <si>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</si>
  <si>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</si>
  <si>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</si>
  <si>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</si>
  <si>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</si>
  <si>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</si>
  <si>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</si>
  <si>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</si>
  <si>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</si>
  <si>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</si>
  <si>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</si>
  <si>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</si>
  <si>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</si>
  <si>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</si>
  <si>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</si>
  <si>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</si>
  <si>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</si>
  <si>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</si>
  <si>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</si>
  <si>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</si>
  <si>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</si>
  <si>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</si>
  <si>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</si>
  <si>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</si>
  <si>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</si>
  <si>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</si>
  <si>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</si>
  <si>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</si>
  <si>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</si>
  <si>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</si>
  <si>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</si>
  <si>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</si>
  <si>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</si>
  <si>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</si>
  <si>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</si>
  <si>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</si>
  <si>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</si>
  <si>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</si>
  <si>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</si>
  <si>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</si>
  <si>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</si>
  <si>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</si>
  <si>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</si>
  <si>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</si>
  <si>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</si>
  <si>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</si>
  <si>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</si>
  <si>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</si>
  <si>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</si>
  <si>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</si>
  <si>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</si>
  <si>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</si>
  <si>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</si>
  <si>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</si>
  <si>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</si>
  <si>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</si>
  <si>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</si>
  <si>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</si>
  <si>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</si>
  <si>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</si>
  <si>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</si>
  <si>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</si>
  <si>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</si>
  <si>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</si>
  <si>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</si>
  <si>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</si>
  <si>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</si>
  <si>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</si>
  <si>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</si>
  <si>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</si>
  <si>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</si>
  <si>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</si>
  <si>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</si>
  <si>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</si>
  <si>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</si>
  <si>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</si>
  <si>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</si>
  <si>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</si>
  <si>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</si>
  <si>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</si>
  <si>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</si>
  <si>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</si>
  <si>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</si>
  <si>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</si>
  <si>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</si>
  <si>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</si>
  <si>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</si>
  <si>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</si>
  <si>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</si>
  <si>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</si>
  <si>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</si>
  <si>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</si>
  <si>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</si>
  <si>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</si>
  <si>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</si>
  <si>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</si>
  <si>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</si>
  <si>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</si>
  <si>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</si>
  <si>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</si>
  <si>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</si>
  <si>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</si>
  <si>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</si>
  <si>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</si>
  <si>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</si>
  <si>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</si>
  <si>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</si>
  <si>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</si>
  <si>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</si>
  <si>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</si>
  <si>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</si>
  <si>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</si>
  <si>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</si>
  <si>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</si>
  <si>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</si>
  <si>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</si>
  <si>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</si>
  <si>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</si>
  <si>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</si>
  <si>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</si>
  <si>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</si>
  <si>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</si>
  <si>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</si>
  <si>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</si>
  <si>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</si>
  <si>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</si>
  <si>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</si>
  <si>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</si>
  <si>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</si>
  <si>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</si>
  <si>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</si>
  <si>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</si>
  <si>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</si>
  <si>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</si>
  <si>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</si>
  <si>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</si>
  <si>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</si>
  <si>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</si>
  <si>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</si>
  <si>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</si>
  <si>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</si>
  <si>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</si>
  <si>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</si>
  <si>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</si>
  <si>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</si>
  <si>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</si>
  <si>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</si>
  <si>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</si>
  <si>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</si>
  <si>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</si>
  <si>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</si>
  <si>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</si>
  <si>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</si>
  <si>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</si>
  <si>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</si>
  <si>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</si>
  <si>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</si>
  <si>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</si>
  <si>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</si>
  <si>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</si>
  <si>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</si>
  <si>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</si>
  <si>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</si>
  <si>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</si>
  <si>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</si>
  <si>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</si>
  <si>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</si>
  <si>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</si>
  <si>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</si>
  <si>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</si>
  <si>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</si>
  <si>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</si>
  <si>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</si>
  <si>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</si>
  <si>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</si>
  <si>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</si>
  <si>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</si>
  <si>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</si>
  <si>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</si>
  <si>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</si>
  <si>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</si>
  <si>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</si>
  <si>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</si>
  <si>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</si>
  <si>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</si>
  <si>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</si>
  <si>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</si>
  <si>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</si>
  <si>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</si>
  <si>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</si>
  <si>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</si>
  <si>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</si>
  <si>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</si>
  <si>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</si>
  <si>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</si>
  <si>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</si>
  <si>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</si>
  <si>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</si>
  <si>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</si>
  <si>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</si>
  <si>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</si>
  <si>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</si>
  <si>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</si>
  <si>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</si>
  <si>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</si>
  <si>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</si>
  <si>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</si>
  <si>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</si>
  <si>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</si>
  <si>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</si>
  <si>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</si>
  <si>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</si>
  <si>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</si>
  <si>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</si>
  <si>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</si>
  <si>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</si>
  <si>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</si>
  <si>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</si>
  <si>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</si>
  <si>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</si>
  <si>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</si>
  <si>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</si>
  <si>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</si>
  <si>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</si>
  <si>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</si>
  <si>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</si>
  <si>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</si>
  <si>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</si>
  <si>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</si>
  <si>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</si>
  <si>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</si>
  <si>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</si>
  <si>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</si>
  <si>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</si>
  <si>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</si>
  <si>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</si>
  <si>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</si>
  <si>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</si>
  <si>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</si>
  <si>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</si>
  <si>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</si>
  <si>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</si>
  <si>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</si>
  <si>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</si>
  <si>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</si>
  <si>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</si>
  <si>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</si>
  <si>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</si>
  <si>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</si>
  <si>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</si>
  <si>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</si>
  <si>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</si>
  <si>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</si>
  <si>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</si>
  <si>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</si>
  <si>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</si>
  <si>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</si>
  <si>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</si>
  <si>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</si>
  <si>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</si>
  <si>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</si>
  <si>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</si>
  <si>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</si>
  <si>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</si>
  <si>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</si>
  <si>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</si>
  <si>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</si>
  <si>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</si>
  <si>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</si>
  <si>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</si>
  <si>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</si>
  <si>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</si>
  <si>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</si>
  <si>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</si>
  <si>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</si>
  <si>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</si>
  <si>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</si>
  <si>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</si>
  <si>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</si>
  <si>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</si>
  <si>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</si>
  <si>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</si>
  <si>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</si>
  <si>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</si>
  <si>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</si>
  <si>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</si>
  <si>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</si>
  <si>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</si>
  <si>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</si>
  <si>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</si>
  <si>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</si>
  <si>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</si>
  <si>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</si>
  <si>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</si>
  <si>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</si>
  <si>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</si>
  <si>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</si>
  <si>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</si>
  <si>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</si>
  <si>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</si>
  <si>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</si>
  <si>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</si>
  <si>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</si>
  <si>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</si>
  <si>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</si>
  <si>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</si>
  <si>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</si>
  <si>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</si>
  <si>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</si>
  <si>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</si>
  <si>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</si>
  <si>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</si>
  <si>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</si>
  <si>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</si>
  <si>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</si>
  <si>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</si>
  <si>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</si>
  <si>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</si>
  <si>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</si>
  <si>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</si>
  <si>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</si>
  <si>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</si>
  <si>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</si>
  <si>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</si>
  <si>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</si>
  <si>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</si>
  <si>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</si>
  <si>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</si>
  <si>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</si>
  <si>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</si>
  <si>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</si>
  <si>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</si>
  <si>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</si>
  <si>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</si>
  <si>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</si>
  <si>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</si>
  <si>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</si>
  <si>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</si>
  <si>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</si>
  <si>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</si>
  <si>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</si>
  <si>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</si>
  <si>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</si>
  <si>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</si>
  <si>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</si>
  <si>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</si>
  <si>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</si>
  <si>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</si>
  <si>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</si>
  <si>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</si>
  <si>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</si>
  <si>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</si>
  <si>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</si>
  <si>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</si>
  <si>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</si>
  <si>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</si>
  <si>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</si>
  <si>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</si>
  <si>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</si>
  <si>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</si>
  <si>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</si>
  <si>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</si>
  <si>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</si>
  <si>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</si>
  <si>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</si>
  <si>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</si>
  <si>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</si>
  <si>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</si>
  <si>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</si>
  <si>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</si>
  <si>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</si>
  <si>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</si>
  <si>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</si>
  <si>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</si>
  <si>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</si>
  <si>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</si>
  <si>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</si>
  <si>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</si>
  <si>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</si>
  <si>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</si>
  <si>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</si>
  <si>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</si>
  <si>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</si>
  <si>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</si>
  <si>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</si>
  <si>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</si>
  <si>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</si>
  <si>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</si>
  <si>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</si>
  <si>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</si>
  <si>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</si>
  <si>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</si>
  <si>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</si>
  <si>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</si>
  <si>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</si>
  <si>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</si>
  <si>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</si>
  <si>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</si>
  <si>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</si>
  <si>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</si>
  <si>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</si>
  <si>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</si>
  <si>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</si>
  <si>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</si>
  <si>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</si>
  <si>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</si>
  <si>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</si>
  <si>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</si>
  <si>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</si>
  <si>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</si>
  <si>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</si>
  <si>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</si>
  <si>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</si>
  <si>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</si>
  <si>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</si>
  <si>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</si>
  <si>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</si>
  <si>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</si>
  <si>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</si>
  <si>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</si>
  <si>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</si>
  <si>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</si>
  <si>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</si>
  <si>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</si>
  <si>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</si>
  <si>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</si>
  <si>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</si>
  <si>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</si>
  <si>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</si>
  <si>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</si>
  <si>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</si>
  <si>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</si>
  <si>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</si>
  <si>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</si>
  <si>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</si>
  <si>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</si>
  <si>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</si>
  <si>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</si>
  <si>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</si>
  <si>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</si>
  <si>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</si>
  <si>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</si>
  <si>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</si>
  <si>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</si>
  <si>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</si>
  <si>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</si>
  <si>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</si>
  <si>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</si>
  <si>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</si>
  <si>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</si>
  <si>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</si>
  <si>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</si>
  <si>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</si>
  <si>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</si>
  <si>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</si>
  <si>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</si>
  <si>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</si>
  <si>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</si>
  <si>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</si>
  <si>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</si>
  <si>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</si>
  <si>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</si>
  <si>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</si>
  <si>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</si>
  <si>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</si>
  <si>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</si>
  <si>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</si>
  <si>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</si>
  <si>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</si>
  <si>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</si>
  <si>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</si>
  <si>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</si>
  <si>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</si>
  <si>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</si>
  <si>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</si>
  <si>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</si>
  <si>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</si>
  <si>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</si>
  <si>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</si>
  <si>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</si>
  <si>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</si>
  <si>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</si>
  <si>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</si>
  <si>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</si>
  <si>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</si>
  <si>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</si>
  <si>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</si>
  <si>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</si>
  <si>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</si>
  <si>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</si>
  <si>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</si>
  <si>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</si>
  <si>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</si>
  <si>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</si>
  <si>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</si>
  <si>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</si>
  <si>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</si>
  <si>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</si>
  <si>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</si>
  <si>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</si>
  <si>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</si>
  <si>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</si>
  <si>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</si>
  <si>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</si>
  <si>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</si>
  <si>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</si>
  <si>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</si>
  <si>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</si>
  <si>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</si>
  <si>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</si>
  <si>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</si>
  <si>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</si>
  <si>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</si>
  <si>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</si>
  <si>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</si>
  <si>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</si>
  <si>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</si>
  <si>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</si>
  <si>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</si>
  <si>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</si>
  <si>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</si>
  <si>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</si>
  <si>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</si>
  <si>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</si>
  <si>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</si>
  <si>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</si>
  <si>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</si>
  <si>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</si>
  <si>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</si>
  <si>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</si>
  <si>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</si>
  <si>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</si>
  <si>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</si>
  <si>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</si>
  <si>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</si>
  <si>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</si>
  <si>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</si>
  <si>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</si>
  <si>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</si>
  <si>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</si>
  <si>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</si>
  <si>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</si>
  <si>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</si>
  <si>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</si>
  <si>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</si>
  <si>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</si>
  <si>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</si>
  <si>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</si>
  <si>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</si>
  <si>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</si>
  <si>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</si>
  <si>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</si>
  <si>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</si>
  <si>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</si>
  <si>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</si>
  <si>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</si>
  <si>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</si>
  <si>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</si>
  <si>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</si>
  <si>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</si>
  <si>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</si>
  <si>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</si>
  <si>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</si>
  <si>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</si>
  <si>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</si>
  <si>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</si>
  <si>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</si>
  <si>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</si>
  <si>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</si>
  <si>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</si>
  <si>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</si>
  <si>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</si>
  <si>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</si>
  <si>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</si>
  <si>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</si>
  <si>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</si>
  <si>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</si>
  <si>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</si>
  <si>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</si>
  <si>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</si>
  <si>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</si>
  <si>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</si>
  <si>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</si>
  <si>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</si>
  <si>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</si>
  <si>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</si>
  <si>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</si>
  <si>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</si>
  <si>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</si>
  <si>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</si>
  <si>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</si>
  <si>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</si>
  <si>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</si>
  <si>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</si>
  <si>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</si>
  <si>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</si>
  <si>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</si>
  <si>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</si>
  <si>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</si>
  <si>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</si>
  <si>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</si>
  <si>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</si>
  <si>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</si>
  <si>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</si>
  <si>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</si>
  <si>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</si>
  <si>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</si>
  <si>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</si>
  <si>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</si>
  <si>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</si>
  <si>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</si>
  <si>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</si>
  <si>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</si>
  <si>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</si>
  <si>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</si>
  <si>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</si>
  <si>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</si>
  <si>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</si>
  <si>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</si>
  <si>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</si>
  <si>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</si>
  <si>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</si>
  <si>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</si>
  <si>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</si>
  <si>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</si>
  <si>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</si>
  <si>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</si>
  <si>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</si>
  <si>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</si>
  <si>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</si>
  <si>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</si>
  <si>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</si>
  <si>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</si>
  <si>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</si>
  <si>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</si>
  <si>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</si>
  <si>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</si>
  <si>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</si>
  <si>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</si>
  <si>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</si>
  <si>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</si>
  <si>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</si>
  <si>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</si>
  <si>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</si>
  <si>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</si>
  <si>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</si>
  <si>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</si>
  <si>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</si>
  <si>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</si>
  <si>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</si>
  <si>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</si>
  <si>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</si>
  <si>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</si>
  <si>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</si>
  <si>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</si>
  <si>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</si>
  <si>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</si>
  <si>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</si>
  <si>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</si>
  <si>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</si>
  <si>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</si>
  <si>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</si>
  <si>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</si>
  <si>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</si>
  <si>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</si>
  <si>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</si>
  <si>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</si>
  <si>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</si>
  <si>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</si>
  <si>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</si>
  <si>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</si>
  <si>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</si>
  <si>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</si>
  <si>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</si>
  <si>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</si>
  <si>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</si>
  <si>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</si>
  <si>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</si>
  <si>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</si>
  <si>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</si>
  <si>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</si>
  <si>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</si>
  <si>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</si>
  <si>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</si>
  <si>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</si>
  <si>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</si>
  <si>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</si>
  <si>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</si>
  <si>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</si>
  <si>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</si>
  <si>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</si>
  <si>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</si>
  <si>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</si>
  <si>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</si>
  <si>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</si>
  <si>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</si>
  <si>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</si>
  <si>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</si>
  <si>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</si>
  <si>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</si>
  <si>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</si>
  <si>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</si>
  <si>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</si>
  <si>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</si>
  <si>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</si>
  <si>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</si>
  <si>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</si>
  <si>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</si>
  <si>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</si>
  <si>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</si>
  <si>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</si>
  <si>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</si>
  <si>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</si>
  <si>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</si>
  <si>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</si>
  <si>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</si>
  <si>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</si>
  <si>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</si>
  <si>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</si>
  <si>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</si>
  <si>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</si>
  <si>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</si>
  <si>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</si>
  <si>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</si>
  <si>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</si>
  <si>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</si>
  <si>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</si>
  <si>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</si>
  <si>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</si>
  <si>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</si>
  <si>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</si>
  <si>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</si>
  <si>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</si>
  <si>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</si>
  <si>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</si>
  <si>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</si>
  <si>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</si>
  <si>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</si>
  <si>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</si>
  <si>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</si>
  <si>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</si>
  <si>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</si>
  <si>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</si>
  <si>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</si>
  <si>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</si>
  <si>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</si>
  <si>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</si>
  <si>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</si>
  <si>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</si>
  <si>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</si>
  <si>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</si>
  <si>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</si>
  <si>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</si>
  <si>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</si>
  <si>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</si>
  <si>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</si>
  <si>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</si>
  <si>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</si>
  <si>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</si>
  <si>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</si>
  <si>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</si>
  <si>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</si>
  <si>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</si>
  <si>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</si>
  <si>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</si>
  <si>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</si>
  <si>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</si>
  <si>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</si>
  <si>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</si>
  <si>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</si>
  <si>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</si>
  <si>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</si>
  <si>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</si>
  <si>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</si>
  <si>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</si>
  <si>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</si>
  <si>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</si>
  <si>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</si>
  <si>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</si>
  <si>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</si>
  <si>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</si>
  <si>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</si>
  <si>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</si>
  <si>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</si>
  <si>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</si>
  <si>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</si>
  <si>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</si>
  <si>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</si>
  <si>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</si>
  <si>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</si>
  <si>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</si>
  <si>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</si>
  <si>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</si>
  <si>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</si>
  <si>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</si>
  <si>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</si>
  <si>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</si>
  <si>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</si>
  <si>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</si>
  <si>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</si>
  <si>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</si>
  <si>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</si>
  <si>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</si>
  <si>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</si>
  <si>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</si>
  <si>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</si>
  <si>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</si>
  <si>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</si>
  <si>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</si>
  <si>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</si>
  <si>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</si>
  <si>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</si>
  <si>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</si>
  <si>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</si>
  <si>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</si>
  <si>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</si>
  <si>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</si>
  <si>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</si>
  <si>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</si>
  <si>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</si>
  <si>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</si>
  <si>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</si>
  <si>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</si>
  <si>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</si>
  <si>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</si>
  <si>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</si>
  <si>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</si>
  <si>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</si>
  <si>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</si>
  <si>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</si>
  <si>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</si>
  <si>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</si>
  <si>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</si>
  <si>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</si>
  <si>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</si>
  <si>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</si>
  <si>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</si>
  <si>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</si>
  <si>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</si>
  <si>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</si>
  <si>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</si>
  <si>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</si>
  <si>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</si>
  <si>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</si>
  <si>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</si>
  <si>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</si>
  <si>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</si>
  <si>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</si>
  <si>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</si>
  <si>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</si>
  <si>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</si>
  <si>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</si>
  <si>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</si>
  <si>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</si>
  <si>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</si>
  <si>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</si>
  <si>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</si>
  <si>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</si>
  <si>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</si>
  <si>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</si>
  <si>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</si>
  <si>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</si>
  <si>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</si>
  <si>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</si>
  <si>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</si>
  <si>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</si>
  <si>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</si>
  <si>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</si>
  <si>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</si>
  <si>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</si>
  <si>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</si>
  <si>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</si>
  <si>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</si>
  <si>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</si>
  <si>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</si>
  <si>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</si>
  <si>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</si>
  <si>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</si>
  <si>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</si>
  <si>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</si>
  <si>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</si>
  <si>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</si>
  <si>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</si>
  <si>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</si>
  <si>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</si>
  <si>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</si>
  <si>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</si>
  <si>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</si>
  <si>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</si>
  <si>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</si>
  <si>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</si>
  <si>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</si>
  <si>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</si>
  <si>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</si>
  <si>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</si>
  <si>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</si>
  <si>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</si>
  <si>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</si>
  <si>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</si>
  <si>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</si>
  <si>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</si>
  <si>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</si>
  <si>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</si>
  <si>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</si>
  <si>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</si>
  <si>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</si>
  <si>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</si>
  <si>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</si>
  <si>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</si>
  <si>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</si>
  <si>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</si>
  <si>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</si>
  <si>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</si>
  <si>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</si>
  <si>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</si>
  <si>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</si>
  <si>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</si>
  <si>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</si>
  <si>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</si>
  <si>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</si>
  <si>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</si>
  <si>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</si>
  <si>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</si>
  <si>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</si>
  <si>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</si>
  <si>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</si>
  <si>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</si>
  <si>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</si>
  <si>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</si>
  <si>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</si>
  <si>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</si>
  <si>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</si>
  <si>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</si>
  <si>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</si>
  <si>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</si>
  <si>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</si>
  <si>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</si>
  <si>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</si>
  <si>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</si>
  <si>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</si>
  <si>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</si>
  <si>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</si>
  <si>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</si>
  <si>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</si>
  <si>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</si>
  <si>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</si>
  <si>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</si>
  <si>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</si>
  <si>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</si>
  <si>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</si>
  <si>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</si>
  <si>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</si>
  <si>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</si>
  <si>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</si>
  <si>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</si>
  <si>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</si>
  <si>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</si>
  <si>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</si>
  <si>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</si>
  <si>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</si>
  <si>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</si>
  <si>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</si>
  <si>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</si>
  <si>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</si>
  <si>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</si>
  <si>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</si>
  <si>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</si>
  <si>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</si>
  <si>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</si>
  <si>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</si>
  <si>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</si>
  <si>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</si>
  <si>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</si>
  <si>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</si>
  <si>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</si>
  <si>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</si>
  <si>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</si>
  <si>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</si>
  <si>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</si>
  <si>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</si>
  <si>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</si>
  <si>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</si>
  <si>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</si>
  <si>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</si>
  <si>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</si>
  <si>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</si>
  <si>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</si>
  <si>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</si>
  <si>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</si>
  <si>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</si>
  <si>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</si>
  <si>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</si>
  <si>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</si>
  <si>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</si>
  <si>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</si>
  <si>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</si>
  <si>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</si>
  <si>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</si>
  <si>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</si>
  <si>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</si>
  <si>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</si>
  <si>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</si>
  <si>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</si>
  <si>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</si>
  <si>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</si>
  <si>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</si>
  <si>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</si>
  <si>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</si>
  <si>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</si>
  <si>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</si>
  <si>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</si>
  <si>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</si>
  <si>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</si>
  <si>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</si>
  <si>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</si>
  <si>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</si>
  <si>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</si>
  <si>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</si>
  <si>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</si>
  <si>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</si>
  <si>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</si>
  <si>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</si>
  <si>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</si>
  <si>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</si>
  <si>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</si>
  <si>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</si>
  <si>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</si>
  <si>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</si>
  <si>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</si>
  <si>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</si>
  <si>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</si>
  <si>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</si>
  <si>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</si>
  <si>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</si>
  <si>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</si>
  <si>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</si>
  <si>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</si>
  <si>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</si>
  <si>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</si>
  <si>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</si>
  <si>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</si>
  <si>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</si>
  <si>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</si>
  <si>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</si>
  <si>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</si>
  <si>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</si>
  <si>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</si>
  <si>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</si>
  <si>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</si>
  <si>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</si>
  <si>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</si>
  <si>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</si>
  <si>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</si>
  <si>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</si>
  <si>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</si>
  <si>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</si>
  <si>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</si>
  <si>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</si>
  <si>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</si>
  <si>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</si>
  <si>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</si>
  <si>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</si>
  <si>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</si>
  <si>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</si>
  <si>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</si>
  <si>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</si>
  <si>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</si>
  <si>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</si>
  <si>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</si>
  <si>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</si>
  <si>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</si>
  <si>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</si>
  <si>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</si>
  <si>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</si>
  <si>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</si>
  <si>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</si>
  <si>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</si>
  <si>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</si>
  <si>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</si>
  <si>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</si>
  <si>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</si>
  <si>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</si>
  <si>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</si>
  <si>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</si>
  <si>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</si>
  <si>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</si>
  <si>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</si>
  <si>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</si>
  <si>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</si>
  <si>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</si>
  <si>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</si>
  <si>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</si>
  <si>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</si>
  <si>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</si>
  <si>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</si>
  <si>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</si>
  <si>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</si>
  <si>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</si>
  <si>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</si>
  <si>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</si>
  <si>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</si>
  <si>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</si>
  <si>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</si>
  <si>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</si>
  <si>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</si>
  <si>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</si>
  <si>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</si>
  <si>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</si>
  <si>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</si>
  <si>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</si>
  <si>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</si>
  <si>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</si>
  <si>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</si>
  <si>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</si>
  <si>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</si>
  <si>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</si>
  <si>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</si>
  <si>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</si>
  <si>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</si>
  <si>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</si>
  <si>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</si>
  <si>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</si>
  <si>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</si>
  <si>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</si>
  <si>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</si>
  <si>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</si>
  <si>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</si>
  <si>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</si>
  <si>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</si>
  <si>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</si>
  <si>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</si>
  <si>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</si>
  <si>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</si>
  <si>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</si>
  <si>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</si>
  <si>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</si>
  <si>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</si>
  <si>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</si>
  <si>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</si>
  <si>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</si>
  <si>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</si>
  <si>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</si>
  <si>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</si>
  <si>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</si>
  <si>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</si>
  <si>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</si>
  <si>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</si>
  <si>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</si>
  <si>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</si>
  <si>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</si>
  <si>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</si>
  <si>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</si>
  <si>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</si>
  <si>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</si>
  <si>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</si>
  <si>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</si>
  <si>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</si>
  <si>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</si>
  <si>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</si>
  <si>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</si>
  <si>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</si>
  <si>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</si>
  <si>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</si>
  <si>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</si>
  <si>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</si>
  <si>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</si>
  <si>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</si>
  <si>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</si>
  <si>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</si>
  <si>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</si>
  <si>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</si>
  <si>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</si>
  <si>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</si>
  <si>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</si>
  <si>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</si>
  <si>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</si>
  <si>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</si>
  <si>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</si>
  <si>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</si>
  <si>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</si>
  <si>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</si>
  <si>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</si>
  <si>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</si>
  <si>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</si>
  <si>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</si>
  <si>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</si>
  <si>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</si>
  <si>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</si>
  <si>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</si>
  <si>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</si>
  <si>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</si>
  <si>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</si>
  <si>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</si>
  <si>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</si>
  <si>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</si>
  <si>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</si>
  <si>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</si>
  <si>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</si>
  <si>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</si>
  <si>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</si>
  <si>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</si>
  <si>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</si>
  <si>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</si>
  <si>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</si>
  <si>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</si>
  <si>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</si>
  <si>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</si>
  <si>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</si>
  <si>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</si>
  <si>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</si>
  <si>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</si>
  <si>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</si>
  <si>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</si>
  <si>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</si>
  <si>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</si>
  <si>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</si>
  <si>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</si>
  <si>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</si>
  <si>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</si>
  <si>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</si>
  <si>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</si>
  <si>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</si>
  <si>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</si>
  <si>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</si>
  <si>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</si>
  <si>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</si>
  <si>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</si>
  <si>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</si>
  <si>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</si>
  <si>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</si>
  <si>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</si>
  <si>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</si>
  <si>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</si>
  <si>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</si>
  <si>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</si>
  <si>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</si>
  <si>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</si>
  <si>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</si>
  <si>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</si>
  <si>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</si>
  <si>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</si>
  <si>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</si>
  <si>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</si>
  <si>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</si>
  <si>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</si>
  <si>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</si>
  <si>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</si>
  <si>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</si>
  <si>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</si>
  <si>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</si>
  <si>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</si>
  <si>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</si>
  <si>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</si>
  <si>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</si>
  <si>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</si>
  <si>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</si>
  <si>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</si>
  <si>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</si>
  <si>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</si>
  <si>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</si>
  <si>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</si>
  <si>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</si>
  <si>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</si>
  <si>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</si>
  <si>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</si>
  <si>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</si>
  <si>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</si>
  <si>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</si>
  <si>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</si>
  <si>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</si>
  <si>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</si>
  <si>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</si>
  <si>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</si>
  <si>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</si>
  <si>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</si>
  <si>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</si>
  <si>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</si>
  <si>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</si>
  <si>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</si>
  <si>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</si>
  <si>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</si>
  <si>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</si>
  <si>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</si>
  <si>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</si>
  <si>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</si>
  <si>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</si>
  <si>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</si>
  <si>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</si>
  <si>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</si>
  <si>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</si>
  <si>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</si>
  <si>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</si>
  <si>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</si>
  <si>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</si>
  <si>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</si>
  <si>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</si>
  <si>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</si>
  <si>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</si>
  <si>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</si>
  <si>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</si>
  <si>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</si>
  <si>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</si>
  <si>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</si>
  <si>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</si>
  <si>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</si>
  <si>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</si>
  <si>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</si>
  <si>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</si>
  <si>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</si>
  <si>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</si>
  <si>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</si>
  <si>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</si>
  <si>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</si>
  <si>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</si>
  <si>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</si>
  <si>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</si>
  <si>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</si>
  <si>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</si>
  <si>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</si>
  <si>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</si>
  <si>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</si>
  <si>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</si>
  <si>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</si>
  <si>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</si>
  <si>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</si>
  <si>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</si>
  <si>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</si>
  <si>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</si>
  <si>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</si>
  <si>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</si>
  <si>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</si>
  <si>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</si>
  <si>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</si>
  <si>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</si>
  <si>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</si>
  <si>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</si>
  <si>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</si>
  <si>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</si>
  <si>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</si>
  <si>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</si>
  <si>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</si>
  <si>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</si>
  <si>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</si>
  <si>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</si>
  <si>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</si>
  <si>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</si>
  <si>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</si>
  <si>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</si>
  <si>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</si>
  <si>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</si>
  <si>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</si>
  <si>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</si>
  <si>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</si>
  <si>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</si>
  <si>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</si>
  <si>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</si>
  <si>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</si>
  <si>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</si>
  <si>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</si>
  <si>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</si>
  <si>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</si>
  <si>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</si>
  <si>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</si>
  <si>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</si>
  <si>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</si>
  <si>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</si>
  <si>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</si>
  <si>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</si>
  <si>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</si>
  <si>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</si>
  <si>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</si>
  <si>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</si>
  <si>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</si>
  <si>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</si>
  <si>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</si>
  <si>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</si>
  <si>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</si>
  <si>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</si>
  <si>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</si>
  <si>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</si>
  <si>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</si>
  <si>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</si>
  <si>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</si>
  <si>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</si>
  <si>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</si>
  <si>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</si>
  <si>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</si>
  <si>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</si>
  <si>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</si>
  <si>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</si>
  <si>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</si>
  <si>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</si>
  <si>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</si>
  <si>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</si>
  <si>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</si>
  <si>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</si>
  <si>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</si>
  <si>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</si>
  <si>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</si>
  <si>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</si>
  <si>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</si>
  <si>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</si>
  <si>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</si>
  <si>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</si>
  <si>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</si>
  <si>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</si>
  <si>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</si>
  <si>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</si>
  <si>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</si>
  <si>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</si>
  <si>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</si>
  <si>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</si>
  <si>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</si>
  <si>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</si>
  <si>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</si>
  <si>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</si>
  <si>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</si>
  <si>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</si>
  <si>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</si>
  <si>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</si>
  <si>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</si>
  <si>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</si>
  <si>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</si>
  <si>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</si>
  <si>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</si>
  <si>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</si>
  <si>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</si>
  <si>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</si>
  <si>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</si>
  <si>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</si>
  <si>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</si>
  <si>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</si>
  <si>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</si>
  <si>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</si>
  <si>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</si>
  <si>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</si>
  <si>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</si>
  <si>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</si>
  <si>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</si>
  <si>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</si>
  <si>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</si>
  <si>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</si>
  <si>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</si>
  <si>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</si>
  <si>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</si>
  <si>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</si>
  <si>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</si>
  <si>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</si>
  <si>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</si>
  <si>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</si>
  <si>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</si>
  <si>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</si>
  <si>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</si>
  <si>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</si>
  <si>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</si>
  <si>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</si>
  <si>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</si>
  <si>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</si>
  <si>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</si>
  <si>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</si>
  <si>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</si>
  <si>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</si>
  <si>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</si>
  <si>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</si>
  <si>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</si>
  <si>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</si>
  <si>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</si>
  <si>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</si>
  <si>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</si>
  <si>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</si>
  <si>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</si>
  <si>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</si>
  <si>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</si>
  <si>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</si>
  <si>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</si>
  <si>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</si>
  <si>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</si>
  <si>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</si>
  <si>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</si>
  <si>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</si>
  <si>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</si>
  <si>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</si>
  <si>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</si>
  <si>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</si>
  <si>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</si>
  <si>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</si>
  <si>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</si>
  <si>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</si>
  <si>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</si>
  <si>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</si>
  <si>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</si>
  <si>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</si>
  <si>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</si>
  <si>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</si>
  <si>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</si>
  <si>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</si>
  <si>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</si>
  <si>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</si>
  <si>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</si>
  <si>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</si>
  <si>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</si>
  <si>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</si>
  <si>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</si>
  <si>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</si>
  <si>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</si>
  <si>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</si>
  <si>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</si>
  <si>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</si>
  <si>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</si>
  <si>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</si>
  <si>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</si>
  <si>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</si>
  <si>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</si>
  <si>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</si>
  <si>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</si>
  <si>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</si>
  <si>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</si>
  <si>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</si>
  <si>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</si>
  <si>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</si>
  <si>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</si>
  <si>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</si>
  <si>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</si>
  <si>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</si>
  <si>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</si>
  <si>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</si>
  <si>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</si>
  <si>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</si>
  <si>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</si>
  <si>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</si>
  <si>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</si>
  <si>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</si>
  <si>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</si>
  <si>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</si>
  <si>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</si>
  <si>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</si>
  <si>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</si>
  <si>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</si>
  <si>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</si>
  <si>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</si>
  <si>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</si>
  <si>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</si>
  <si>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</si>
  <si>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</si>
  <si>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</si>
  <si>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</si>
  <si>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</si>
  <si>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</si>
  <si>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</si>
  <si>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</si>
  <si>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</si>
  <si>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</si>
  <si>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</si>
  <si>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</si>
  <si>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</si>
  <si>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</si>
  <si>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</si>
  <si>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</si>
  <si>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</si>
  <si>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</si>
  <si>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</si>
  <si>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</si>
  <si>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</si>
  <si>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</si>
  <si>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</si>
  <si>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</si>
  <si>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</si>
  <si>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</si>
  <si>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</si>
  <si>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</si>
  <si>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</si>
  <si>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</si>
  <si>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</si>
  <si>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</si>
  <si>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</si>
  <si>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</si>
  <si>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</si>
  <si>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</si>
  <si>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</si>
  <si>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</si>
  <si>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</si>
  <si>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</si>
  <si>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</si>
  <si>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</si>
  <si>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</si>
  <si>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</si>
  <si>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</si>
  <si>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</si>
  <si>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</si>
  <si>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</si>
  <si>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</si>
  <si>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</si>
  <si>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</si>
  <si>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</si>
  <si>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</si>
  <si>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</si>
  <si>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</si>
  <si>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</si>
  <si>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</si>
  <si>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</si>
  <si>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</si>
  <si>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</si>
  <si>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</si>
  <si>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</si>
  <si>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</si>
  <si>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</si>
  <si>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</si>
  <si>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</si>
  <si>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</si>
  <si>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</si>
  <si>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</si>
  <si>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</si>
  <si>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</si>
  <si>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</si>
  <si>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</si>
  <si>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</si>
  <si>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</si>
  <si>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</si>
  <si>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</si>
  <si>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</si>
  <si>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</si>
  <si>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</si>
  <si>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</si>
  <si>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</si>
  <si>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</si>
  <si>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</si>
  <si>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</si>
  <si>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</si>
  <si>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</si>
  <si>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</si>
  <si>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</si>
  <si>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</si>
  <si>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</si>
  <si>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</si>
  <si>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</si>
  <si>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</si>
  <si>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</si>
  <si>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</si>
  <si>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</si>
  <si>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</si>
  <si>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</si>
  <si>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</si>
  <si>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</si>
  <si>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</si>
  <si>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</si>
  <si>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</si>
  <si>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</si>
  <si>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</si>
  <si>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</si>
  <si>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</si>
  <si>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</si>
  <si>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</si>
  <si>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</si>
  <si>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</si>
  <si>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</si>
  <si>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</si>
  <si>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</si>
  <si>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</si>
  <si>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</si>
  <si>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</si>
  <si>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</si>
  <si>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</si>
  <si>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</si>
  <si>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</si>
  <si>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</si>
  <si>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</si>
  <si>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</si>
  <si>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</si>
  <si>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</si>
  <si>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</si>
  <si>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</si>
  <si>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</si>
  <si>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</si>
  <si>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</si>
  <si>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</si>
  <si>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</si>
  <si>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</si>
  <si>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</si>
  <si>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</si>
  <si>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</si>
  <si>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</si>
  <si>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</si>
  <si>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</si>
  <si>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</si>
  <si>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</si>
  <si>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</si>
  <si>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</si>
  <si>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</si>
  <si>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</si>
  <si>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</si>
  <si>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</si>
  <si>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</si>
  <si>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</si>
  <si>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</si>
  <si>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</si>
  <si>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</si>
  <si>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</si>
  <si>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</si>
  <si>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</si>
  <si>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</si>
  <si>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</si>
  <si>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</si>
  <si>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</si>
  <si>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</si>
  <si>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</si>
  <si>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</si>
  <si>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</si>
  <si>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</si>
  <si>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</si>
  <si>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</si>
  <si>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</si>
  <si>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</si>
  <si>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</si>
  <si>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</si>
  <si>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</si>
  <si>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</si>
  <si>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</si>
  <si>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</si>
  <si>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</si>
  <si>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</si>
  <si>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</si>
  <si>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</si>
  <si>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</si>
  <si>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</si>
  <si>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</si>
  <si>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</si>
  <si>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</si>
  <si>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</si>
  <si>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</si>
  <si>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</si>
  <si>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</si>
  <si>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</si>
  <si>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</si>
  <si>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</si>
  <si>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</si>
  <si>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</si>
  <si>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</si>
  <si>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</si>
  <si>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</si>
  <si>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</si>
  <si>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</si>
  <si>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</si>
  <si>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</si>
  <si>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</si>
  <si>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</si>
  <si>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</si>
  <si>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</si>
  <si>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</si>
  <si>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</si>
  <si>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</si>
  <si>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</si>
  <si>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</si>
  <si>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</si>
  <si>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</si>
  <si>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</si>
  <si>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</si>
  <si>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</si>
  <si>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</si>
  <si>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</si>
  <si>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</si>
  <si>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</si>
  <si>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</si>
  <si>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</si>
  <si>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</si>
  <si>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</si>
  <si>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</si>
  <si>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</si>
  <si>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</si>
  <si>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</si>
  <si>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</si>
  <si>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</si>
  <si>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</si>
  <si>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</si>
  <si>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</si>
  <si>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</si>
  <si>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</si>
  <si>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</si>
  <si>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</si>
  <si>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</si>
  <si>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</si>
  <si>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</si>
  <si>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</si>
  <si>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</si>
  <si>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</si>
  <si>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</si>
  <si>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</si>
  <si>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</si>
  <si>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</si>
  <si>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</si>
  <si>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</si>
  <si>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</si>
  <si>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</si>
  <si>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</si>
  <si>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</si>
  <si>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</si>
  <si>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</si>
  <si>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</si>
  <si>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</si>
  <si>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</si>
  <si>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</si>
  <si>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</si>
  <si>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</si>
  <si>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</si>
  <si>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</si>
  <si>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</si>
  <si>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</si>
  <si>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</si>
  <si>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</si>
  <si>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</si>
  <si>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</si>
  <si>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</si>
  <si>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</si>
  <si>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</si>
  <si>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</si>
  <si>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</si>
  <si>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</si>
  <si>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</si>
  <si>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</si>
  <si>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</si>
  <si>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</si>
  <si>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</si>
  <si>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</si>
  <si>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</si>
  <si>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</si>
  <si>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</si>
  <si>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</si>
  <si>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</si>
  <si>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</si>
  <si>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</si>
  <si>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</si>
  <si>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</si>
  <si>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</si>
  <si>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</si>
  <si>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</si>
  <si>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</si>
  <si>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</si>
  <si>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</si>
  <si>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</si>
  <si>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</si>
  <si>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</si>
  <si>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</si>
  <si>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</si>
  <si>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</si>
  <si>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</si>
  <si>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</si>
  <si>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</si>
  <si>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</si>
  <si>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</si>
  <si>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</si>
  <si>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</si>
  <si>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</si>
  <si>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</si>
  <si>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</si>
  <si>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</si>
  <si>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</si>
  <si>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</si>
  <si>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</si>
  <si>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</si>
  <si>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</si>
  <si>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</si>
  <si>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</si>
  <si>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</si>
  <si>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</si>
  <si>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</si>
  <si>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</si>
  <si>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</si>
  <si>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</si>
  <si>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</si>
  <si>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</si>
  <si>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</si>
  <si>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</si>
  <si>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</si>
  <si>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</si>
  <si>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</si>
  <si>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</si>
  <si>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</si>
  <si>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</si>
  <si>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</si>
  <si>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</si>
  <si>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</si>
  <si>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</si>
  <si>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</si>
  <si>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</si>
  <si>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</si>
  <si>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</si>
  <si>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</si>
  <si>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</si>
  <si>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</si>
  <si>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</si>
  <si>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</si>
  <si>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</si>
  <si>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</si>
  <si>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</si>
  <si>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</si>
  <si>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</si>
  <si>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</si>
  <si>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</si>
  <si>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</si>
  <si>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</si>
  <si>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</si>
  <si>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</si>
  <si>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</si>
  <si>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</si>
  <si>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</si>
  <si>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</si>
  <si>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</si>
  <si>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</si>
  <si>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</si>
  <si>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</si>
  <si>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</si>
  <si>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</si>
  <si>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</si>
  <si>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</si>
  <si>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</si>
  <si>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</si>
  <si>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</si>
  <si>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</si>
  <si>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</si>
  <si>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</si>
  <si>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</si>
  <si>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</si>
  <si>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</si>
  <si>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</si>
  <si>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</si>
  <si>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</si>
  <si>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</si>
  <si>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</si>
  <si>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</si>
  <si>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</si>
  <si>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</si>
  <si>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</si>
  <si>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</si>
  <si>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</si>
  <si>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</si>
  <si>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</si>
  <si>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</si>
  <si>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</si>
  <si>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</si>
  <si>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</si>
  <si>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</si>
  <si>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</si>
  <si>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</si>
  <si>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</si>
  <si>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</si>
  <si>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</si>
  <si>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</si>
  <si>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</si>
  <si>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</si>
  <si>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</si>
  <si>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</si>
  <si>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</si>
  <si>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</si>
  <si>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</si>
  <si>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</si>
  <si>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</si>
  <si>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</si>
  <si>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</si>
  <si>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</si>
  <si>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</si>
  <si>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</si>
  <si>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</si>
  <si>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</si>
  <si>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</si>
  <si>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</si>
  <si>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</si>
  <si>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</si>
  <si>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</si>
  <si>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</si>
  <si>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</si>
  <si>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</si>
  <si>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</si>
  <si>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</si>
  <si>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</si>
  <si>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</si>
  <si>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</si>
  <si>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</si>
  <si>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</si>
  <si>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</si>
  <si>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</si>
  <si>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</si>
  <si>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</si>
  <si>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</si>
  <si>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</si>
  <si>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</si>
  <si>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</si>
  <si>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</si>
  <si>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</si>
  <si>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</si>
  <si>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</si>
  <si>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</si>
  <si>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</si>
  <si>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</si>
  <si>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</si>
  <si>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</si>
  <si>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</si>
  <si>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</si>
  <si>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</si>
  <si>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</si>
  <si>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</si>
  <si>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</si>
  <si>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</si>
  <si>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</si>
  <si>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</si>
  <si>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</si>
  <si>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</si>
  <si>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</si>
  <si>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</si>
  <si>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</si>
  <si>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</si>
  <si>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</si>
  <si>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</si>
  <si>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</si>
  <si>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</si>
  <si>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</si>
  <si>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</si>
  <si>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</si>
  <si>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</si>
  <si>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</si>
  <si>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</si>
  <si>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</si>
  <si>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</si>
  <si>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</si>
  <si>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</si>
  <si>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</si>
  <si>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</si>
  <si>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</si>
  <si>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</si>
  <si>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</si>
  <si>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</si>
  <si>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</si>
  <si>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</si>
  <si>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</si>
  <si>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</si>
  <si>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</si>
  <si>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</si>
  <si>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</si>
  <si>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</si>
  <si>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</si>
  <si>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</si>
  <si>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</si>
  <si>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</si>
  <si>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</si>
  <si>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</si>
  <si>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</si>
  <si>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</si>
  <si>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</si>
  <si>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</si>
  <si>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</si>
  <si>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</si>
  <si>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</si>
  <si>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</si>
  <si>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</si>
  <si>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</si>
  <si>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</si>
  <si>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</si>
  <si>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</si>
  <si>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</si>
  <si>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</si>
  <si>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</si>
  <si>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</si>
  <si>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</si>
  <si>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</si>
  <si>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</si>
  <si>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</si>
  <si>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</si>
  <si>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</si>
  <si>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</si>
  <si>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</si>
  <si>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</si>
  <si>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</si>
  <si>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</si>
  <si>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</si>
  <si>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</si>
  <si>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</si>
  <si>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</si>
  <si>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</si>
  <si>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</si>
  <si>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</si>
  <si>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</si>
  <si>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</si>
  <si>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</si>
  <si>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</si>
  <si>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</si>
  <si>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</si>
  <si>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</si>
  <si>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</si>
  <si>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</si>
  <si>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</si>
  <si>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</si>
  <si>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</si>
  <si>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</si>
  <si>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</si>
  <si>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</si>
  <si>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</si>
  <si>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</si>
  <si>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</si>
  <si>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</si>
  <si>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</si>
  <si>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</si>
  <si>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</si>
  <si>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</si>
  <si>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</si>
  <si>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</si>
  <si>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</si>
  <si>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</si>
  <si>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</si>
  <si>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</si>
  <si>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</si>
  <si>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</si>
  <si>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</si>
  <si>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</si>
  <si>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</si>
  <si>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</si>
  <si>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</si>
  <si>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</si>
  <si>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</si>
  <si>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</si>
  <si>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</si>
  <si>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</si>
  <si>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</si>
  <si>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</si>
  <si>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</si>
  <si>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</si>
  <si>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</si>
  <si>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</si>
  <si>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</si>
  <si>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</si>
  <si>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</si>
  <si>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</si>
  <si>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</si>
  <si>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</si>
  <si>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</si>
  <si>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</si>
  <si>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</si>
  <si>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</si>
  <si>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</si>
  <si>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</si>
  <si>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</si>
  <si>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</si>
  <si>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</si>
  <si>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</si>
  <si>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</si>
  <si>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</si>
  <si>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</si>
  <si>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</si>
  <si>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</si>
  <si>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</si>
  <si>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</si>
  <si>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</si>
  <si>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</si>
  <si>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</si>
  <si>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</si>
  <si>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</si>
  <si>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</si>
  <si>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</si>
  <si>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</si>
  <si>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</si>
  <si>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</si>
  <si>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</si>
  <si>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</si>
  <si>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</si>
  <si>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</si>
  <si>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</si>
  <si>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</si>
  <si>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</si>
  <si>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</si>
  <si>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</si>
  <si>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</si>
  <si>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</si>
  <si>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</si>
  <si>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</si>
  <si>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</si>
  <si>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</si>
  <si>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</si>
  <si>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</si>
  <si>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</si>
  <si>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</si>
  <si>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</si>
  <si>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</si>
  <si>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</si>
  <si>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</si>
  <si>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</si>
  <si>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</si>
  <si>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</si>
  <si>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</si>
  <si>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</si>
  <si>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</si>
  <si>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</si>
  <si>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</si>
  <si>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</si>
  <si>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</si>
  <si>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</si>
  <si>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</si>
  <si>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</si>
  <si>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</si>
  <si>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</si>
  <si>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</si>
  <si>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</si>
  <si>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</si>
  <si>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</si>
  <si>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</si>
  <si>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</si>
  <si>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</si>
  <si>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</si>
  <si>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</si>
  <si>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</si>
  <si>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</si>
  <si>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</si>
  <si>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</si>
  <si>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</si>
  <si>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</si>
  <si>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</si>
  <si>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</si>
  <si>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</si>
  <si>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</si>
  <si>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</si>
  <si>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</si>
  <si>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</si>
  <si>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</si>
  <si>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</si>
  <si>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</si>
  <si>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</si>
  <si>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</si>
  <si>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</si>
  <si>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</si>
  <si>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</si>
  <si>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</si>
  <si>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</si>
  <si>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</si>
  <si>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</si>
  <si>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</si>
  <si>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</si>
  <si>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</si>
  <si>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</si>
  <si>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</si>
  <si>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</si>
  <si>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</si>
  <si>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</si>
  <si>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</si>
  <si>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</si>
  <si>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</si>
  <si>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</si>
  <si>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</si>
  <si>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</si>
  <si>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</si>
  <si>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</si>
  <si>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</si>
  <si>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</si>
  <si>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</si>
  <si>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</si>
  <si>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</si>
  <si>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</si>
  <si>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</si>
  <si>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</si>
  <si>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</si>
  <si>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</si>
  <si>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</si>
  <si>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</si>
  <si>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</si>
  <si>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</si>
  <si>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</si>
  <si>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</si>
  <si>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</si>
  <si>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</si>
  <si>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</si>
  <si>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</si>
  <si>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</si>
  <si>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</si>
  <si>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</si>
  <si>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</si>
  <si>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</si>
  <si>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</si>
  <si>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</si>
  <si>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</si>
  <si>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</si>
  <si>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</si>
  <si>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</si>
  <si>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</si>
  <si>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</si>
  <si>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</si>
  <si>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</si>
  <si>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</si>
  <si>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</si>
  <si>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</si>
  <si>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</si>
  <si>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</si>
  <si>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</si>
  <si>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</si>
  <si>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</si>
  <si>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</si>
  <si>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</si>
  <si>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</si>
  <si>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</si>
  <si>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</si>
  <si>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</si>
  <si>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</si>
  <si>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</si>
  <si>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</si>
  <si>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</si>
  <si>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</si>
  <si>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</si>
  <si>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</si>
  <si>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</si>
  <si>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</si>
  <si>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</si>
  <si>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</si>
  <si>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</si>
  <si>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</si>
  <si>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</si>
  <si>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</si>
  <si>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</si>
  <si>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</si>
  <si>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</si>
  <si>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</si>
  <si>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</si>
  <si>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</si>
  <si>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</si>
  <si>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</si>
  <si>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</si>
  <si>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</si>
  <si>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</si>
  <si>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</si>
  <si>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</si>
  <si>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</si>
  <si>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</si>
  <si>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</si>
  <si>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</si>
  <si>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</si>
  <si>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</si>
  <si>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</si>
  <si>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</si>
  <si>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</si>
  <si>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</si>
  <si>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</si>
  <si>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</si>
  <si>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</si>
  <si>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</si>
  <si>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</si>
  <si>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</si>
  <si>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</si>
  <si>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</si>
  <si>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</si>
  <si>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</si>
  <si>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</si>
  <si>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</si>
  <si>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</si>
  <si>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</si>
  <si>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</si>
  <si>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</si>
  <si>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</si>
  <si>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</si>
  <si>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</si>
  <si>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</si>
  <si>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</si>
  <si>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</si>
  <si>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</si>
  <si>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</si>
  <si>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</si>
  <si>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</si>
  <si>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</si>
  <si>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</si>
  <si>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</si>
  <si>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</si>
  <si>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</si>
  <si>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</si>
  <si>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</si>
  <si>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</si>
  <si>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</si>
  <si>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</si>
  <si>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</si>
  <si>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</si>
  <si>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</si>
  <si>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</si>
  <si>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</si>
  <si>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</si>
  <si>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</si>
  <si>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</si>
  <si>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</si>
  <si>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</si>
  <si>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</si>
  <si>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</si>
  <si>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</si>
  <si>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</si>
  <si>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</si>
  <si>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</si>
  <si>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</si>
  <si>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</si>
  <si>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</si>
  <si>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</si>
  <si>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</si>
  <si>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</si>
  <si>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</si>
  <si>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</si>
  <si>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</si>
  <si>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</si>
  <si>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</si>
  <si>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</si>
  <si>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</si>
  <si>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</si>
  <si>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</si>
  <si>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</si>
  <si>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</si>
  <si>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</si>
  <si>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</si>
  <si>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</si>
  <si>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</si>
  <si>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</si>
  <si>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</si>
  <si>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</si>
  <si>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</si>
  <si>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</si>
  <si>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</si>
  <si>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</si>
  <si>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</si>
  <si>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</si>
  <si>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</si>
  <si>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</si>
  <si>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</si>
  <si>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</si>
  <si>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</si>
  <si>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</si>
  <si>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</si>
  <si>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</si>
  <si>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</si>
  <si>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</si>
  <si>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</si>
  <si>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</si>
  <si>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</si>
  <si>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</si>
  <si>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</si>
  <si>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</si>
  <si>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</si>
  <si>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</si>
  <si>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</si>
  <si>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</si>
  <si>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</si>
  <si>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</si>
  <si>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</si>
  <si>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</si>
  <si>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</si>
  <si>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</si>
  <si>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</si>
  <si>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</si>
  <si>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</si>
  <si>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</si>
  <si>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</si>
  <si>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</si>
  <si>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</si>
  <si>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</si>
  <si>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</si>
  <si>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</si>
  <si>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</si>
  <si>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</si>
  <si>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</si>
  <si>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</si>
  <si>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</si>
  <si>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</si>
  <si>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</si>
  <si>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</si>
  <si>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</si>
  <si>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</si>
  <si>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</si>
  <si>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</si>
  <si>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</si>
  <si>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</si>
  <si>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</si>
  <si>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</si>
  <si>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</si>
  <si>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</si>
  <si>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</si>
  <si>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</si>
  <si>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</si>
  <si>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</si>
  <si>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</si>
  <si>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</si>
  <si>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</si>
  <si>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</si>
  <si>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</si>
  <si>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</si>
  <si>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</si>
  <si>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</si>
  <si>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</si>
  <si>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</si>
  <si>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</si>
  <si>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</si>
  <si>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</si>
  <si>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</si>
  <si>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</si>
  <si>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</si>
  <si>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</si>
  <si>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</si>
  <si>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</si>
  <si>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</si>
  <si>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</si>
  <si>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</si>
  <si>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</si>
  <si>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</si>
  <si>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</si>
  <si>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</si>
  <si>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</si>
  <si>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</si>
  <si>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</si>
  <si>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</si>
  <si>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</si>
  <si>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</si>
  <si>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</si>
  <si>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</si>
  <si>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</si>
  <si>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</si>
  <si>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</si>
  <si>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</si>
  <si>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</si>
  <si>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</si>
  <si>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</si>
  <si>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</si>
  <si>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</si>
  <si>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</si>
  <si>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</si>
  <si>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</si>
  <si>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</si>
  <si>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</si>
  <si>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</si>
  <si>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</si>
  <si>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</si>
  <si>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</si>
  <si>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</si>
  <si>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</si>
  <si>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</si>
  <si>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</si>
  <si>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</si>
  <si>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</si>
  <si>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</si>
  <si>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</si>
  <si>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</si>
  <si>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</si>
  <si>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</si>
  <si>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</si>
  <si>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</si>
  <si>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</si>
  <si>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</si>
  <si>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</si>
  <si>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</si>
  <si>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</si>
  <si>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</si>
  <si>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</si>
  <si>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</si>
  <si>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</si>
  <si>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</si>
  <si>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</si>
  <si>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</si>
  <si>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</si>
  <si>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</si>
  <si>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</si>
  <si>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</si>
  <si>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</si>
  <si>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</si>
  <si>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</si>
  <si>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</si>
  <si>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</si>
  <si>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</si>
  <si>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</si>
  <si>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</si>
  <si>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</si>
  <si>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</si>
  <si>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</si>
  <si>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</si>
  <si>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</si>
  <si>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</si>
  <si>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</si>
  <si>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</si>
  <si>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</si>
  <si>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</si>
  <si>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</si>
  <si>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</si>
  <si>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</si>
  <si>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</si>
  <si>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</si>
  <si>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</si>
  <si>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</si>
  <si>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</si>
  <si>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</si>
  <si>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</si>
  <si>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</si>
  <si>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</si>
  <si>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</si>
  <si>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</si>
  <si>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</si>
  <si>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</si>
  <si>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</si>
  <si>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</si>
  <si>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</si>
  <si>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</si>
  <si>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</si>
  <si>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</si>
  <si>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</si>
  <si>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</si>
  <si>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</si>
  <si>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</si>
  <si>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</si>
  <si>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</si>
  <si>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</si>
  <si>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</si>
  <si>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</si>
  <si>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</si>
  <si>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</si>
  <si>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</si>
  <si>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</si>
  <si>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</si>
  <si>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</si>
  <si>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</si>
  <si>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</si>
  <si>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</si>
  <si>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</si>
  <si>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</si>
  <si>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</si>
  <si>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</si>
  <si>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</si>
  <si>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</si>
  <si>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</si>
  <si>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</si>
  <si>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</si>
  <si>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</si>
  <si>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</si>
  <si>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</si>
  <si>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</si>
  <si>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</si>
  <si>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</si>
  <si>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</si>
  <si>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</si>
  <si>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</si>
  <si>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</si>
  <si>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</si>
  <si>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</si>
  <si>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</si>
  <si>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</si>
  <si>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</si>
  <si>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</si>
  <si>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</si>
  <si>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</si>
  <si>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</si>
  <si>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</si>
  <si>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</si>
  <si>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</si>
  <si>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</si>
  <si>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</si>
  <si>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</si>
  <si>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</si>
  <si>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</si>
  <si>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</si>
  <si>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</si>
  <si>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</si>
  <si>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</si>
  <si>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</si>
  <si>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</si>
  <si>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</si>
  <si>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</si>
  <si>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</si>
  <si>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</si>
  <si>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</si>
  <si>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</si>
  <si>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</si>
  <si>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</si>
  <si>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</si>
  <si>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</si>
  <si>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</si>
  <si>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</si>
  <si>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</si>
  <si>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</si>
  <si>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</si>
  <si>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</si>
  <si>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</si>
  <si>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</si>
  <si>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</si>
  <si>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</si>
  <si>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</si>
  <si>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</si>
  <si>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</si>
  <si>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</si>
  <si>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</si>
  <si>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</si>
  <si>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</si>
  <si>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</si>
  <si>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</si>
  <si>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</si>
  <si>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</si>
  <si>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</si>
  <si>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</si>
  <si>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</si>
  <si>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</si>
  <si>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</si>
  <si>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</si>
  <si>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</si>
  <si>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</si>
  <si>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</si>
  <si>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</si>
  <si>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</si>
  <si>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</si>
  <si>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</si>
  <si>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</si>
  <si>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</si>
  <si>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</si>
  <si>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</si>
  <si>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</si>
  <si>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</si>
  <si>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</si>
  <si>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</si>
  <si>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</si>
  <si>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</si>
  <si>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</si>
  <si>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</si>
  <si>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</si>
  <si>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</si>
  <si>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</si>
  <si>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</si>
  <si>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</si>
  <si>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</si>
  <si>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</si>
  <si>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</si>
  <si>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</si>
  <si>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</si>
  <si>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</si>
  <si>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</si>
  <si>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</si>
  <si>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</si>
  <si>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</si>
  <si>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</si>
  <si>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</si>
  <si>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</si>
  <si>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</si>
  <si>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</si>
  <si>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</si>
  <si>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</si>
  <si>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</si>
  <si>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</si>
  <si>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</si>
  <si>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</si>
  <si>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</si>
  <si>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</si>
  <si>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</si>
  <si>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</si>
  <si>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</si>
  <si>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</si>
  <si>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</si>
  <si>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</si>
  <si>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</si>
  <si>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</si>
  <si>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</si>
  <si>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</si>
  <si>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</si>
  <si>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</si>
  <si>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</si>
  <si>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</si>
  <si>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</si>
  <si>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</si>
  <si>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</si>
  <si>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</si>
  <si>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</si>
  <si>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</si>
  <si>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</si>
  <si>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</si>
  <si>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</si>
  <si>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</si>
  <si>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</si>
  <si>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</si>
  <si>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</si>
  <si>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</si>
  <si>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</si>
  <si>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</si>
  <si>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</si>
  <si>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</si>
  <si>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</si>
  <si>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</si>
  <si>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</si>
  <si>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</si>
  <si>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</si>
  <si>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</si>
  <si>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</si>
  <si>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</si>
  <si>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</si>
  <si>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</si>
  <si>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</si>
  <si>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</si>
  <si>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</si>
  <si>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</si>
  <si>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</si>
  <si>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</si>
  <si>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</si>
  <si>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</si>
  <si>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</si>
  <si>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</si>
  <si>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</si>
  <si>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</si>
  <si>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</si>
  <si>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</si>
  <si>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</si>
  <si>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</si>
  <si>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</si>
  <si>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</si>
  <si>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</si>
  <si>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</si>
  <si>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</si>
  <si>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</si>
  <si>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</si>
  <si>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</si>
  <si>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</si>
  <si>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</si>
  <si>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</si>
  <si>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</si>
  <si>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</si>
  <si>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</si>
  <si>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</si>
  <si>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</si>
  <si>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</si>
  <si>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</si>
  <si>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</si>
  <si>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</si>
  <si>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</si>
  <si>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</si>
  <si>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</si>
  <si>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</si>
  <si>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</si>
  <si>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</si>
  <si>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</si>
  <si>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</si>
  <si>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</si>
  <si>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</si>
  <si>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</si>
  <si>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</si>
  <si>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</si>
  <si>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</si>
  <si>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</si>
  <si>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</si>
  <si>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</si>
  <si>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</si>
  <si>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</si>
  <si>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</si>
  <si>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</si>
  <si>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</si>
  <si>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</si>
  <si>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</si>
  <si>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</si>
  <si>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</si>
  <si>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</si>
  <si>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</si>
  <si>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</si>
  <si>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</si>
  <si>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</si>
  <si>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</si>
  <si>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</si>
  <si>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</si>
  <si>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</si>
  <si>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</si>
  <si>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</si>
  <si>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</si>
  <si>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</si>
  <si>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</si>
  <si>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</si>
  <si>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</si>
  <si>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</si>
  <si>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</si>
  <si>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</si>
  <si>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</si>
  <si>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</si>
  <si>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</si>
  <si>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</si>
  <si>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</si>
  <si>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</si>
  <si>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</si>
  <si>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</si>
  <si>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</si>
  <si>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</si>
  <si>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</si>
  <si>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</si>
  <si>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</si>
  <si>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</si>
  <si>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</si>
  <si>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</si>
  <si>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</si>
  <si>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</si>
  <si>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</si>
  <si>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</si>
  <si>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</si>
  <si>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</si>
  <si>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</si>
  <si>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</si>
  <si>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</si>
  <si>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</si>
  <si>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</si>
  <si>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</si>
  <si>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</si>
  <si>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</si>
  <si>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</si>
  <si>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</si>
  <si>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</si>
  <si>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</si>
  <si>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</si>
  <si>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</si>
  <si>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</si>
  <si>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</si>
  <si>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</si>
  <si>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</si>
  <si>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</si>
  <si>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</si>
  <si>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</si>
  <si>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</si>
  <si>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</si>
  <si>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</si>
  <si>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</si>
  <si>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</si>
  <si>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</si>
  <si>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</si>
  <si>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</si>
  <si>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</si>
  <si>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</si>
  <si>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</si>
  <si>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</si>
  <si>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</si>
  <si>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</si>
  <si>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</si>
  <si>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</si>
  <si>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</si>
  <si>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</si>
  <si>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</si>
  <si>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</si>
  <si>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</si>
  <si>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</si>
  <si>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</si>
  <si>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</si>
  <si>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</si>
  <si>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</si>
  <si>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</si>
  <si>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</si>
  <si>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</si>
  <si>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</si>
  <si>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</si>
  <si>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</si>
  <si>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</si>
  <si>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</si>
  <si>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</si>
  <si>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</si>
  <si>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</si>
  <si>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</si>
  <si>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</si>
  <si>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</si>
  <si>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</si>
  <si>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</si>
  <si>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</si>
  <si>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</si>
  <si>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</si>
  <si>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</si>
  <si>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</si>
  <si>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</si>
  <si>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</si>
  <si>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</si>
  <si>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</si>
  <si>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</si>
  <si>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</si>
  <si>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</si>
  <si>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</si>
  <si>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</si>
  <si>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</si>
  <si>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</si>
  <si>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</si>
  <si>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</si>
  <si>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</si>
  <si>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</si>
  <si>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</si>
  <si>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</si>
  <si>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</si>
  <si>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</si>
  <si>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</si>
  <si>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</si>
  <si>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</si>
  <si>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</si>
  <si>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</si>
  <si>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</si>
  <si>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</si>
  <si>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</si>
  <si>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</si>
  <si>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</si>
  <si>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</si>
  <si>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</si>
  <si>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</si>
  <si>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</si>
  <si>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</si>
  <si>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</si>
  <si>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</si>
  <si>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</si>
  <si>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</si>
  <si>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</si>
  <si>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</si>
  <si>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</si>
  <si>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</si>
  <si>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</si>
  <si>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</si>
  <si>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</si>
  <si>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</si>
  <si>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</si>
  <si>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</si>
  <si>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</si>
  <si>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</si>
  <si>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</si>
  <si>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</si>
  <si>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</si>
  <si>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</si>
  <si>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</si>
  <si>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</si>
  <si>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</si>
  <si>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</si>
  <si>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</si>
  <si>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</si>
  <si>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</si>
  <si>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</si>
  <si>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</si>
  <si>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</si>
  <si>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</si>
  <si>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</si>
  <si>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</si>
  <si>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</si>
  <si>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</si>
  <si>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</si>
  <si>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</si>
  <si>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</si>
  <si>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</si>
  <si>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</si>
  <si>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</si>
  <si>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</si>
  <si>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</si>
  <si>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</si>
  <si>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</si>
  <si>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</si>
  <si>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</si>
  <si>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</si>
  <si>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</si>
  <si>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</si>
  <si>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</si>
  <si>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</si>
  <si>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</si>
  <si>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</si>
  <si>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</si>
  <si>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</si>
  <si>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</si>
  <si>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</si>
  <si>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</si>
  <si>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</si>
  <si>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</si>
  <si>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</si>
  <si>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</si>
  <si>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</si>
  <si>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</si>
  <si>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</si>
  <si>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</si>
  <si>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</si>
  <si>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</si>
  <si>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</si>
  <si>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</si>
  <si>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</si>
  <si>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</si>
  <si>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</si>
  <si>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</si>
  <si>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</si>
  <si>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</si>
  <si>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</si>
  <si>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</si>
  <si>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</si>
  <si>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</si>
  <si>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</si>
  <si>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</si>
  <si>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</si>
  <si>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</si>
  <si>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</si>
  <si>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</si>
  <si>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</si>
  <si>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</si>
  <si>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</si>
  <si>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</si>
  <si>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</si>
  <si>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</si>
  <si>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</si>
  <si>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</si>
  <si>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</si>
  <si>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</si>
  <si>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</si>
  <si>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</si>
  <si>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</si>
  <si>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</si>
  <si>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</si>
  <si>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</si>
  <si>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</si>
  <si>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</si>
  <si>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</si>
  <si>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</si>
  <si>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</si>
  <si>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</si>
  <si>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</si>
  <si>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</si>
  <si>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</si>
  <si>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</si>
  <si>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</si>
  <si>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</si>
  <si>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</si>
  <si>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</si>
  <si>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</si>
  <si>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</si>
  <si>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</si>
  <si>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</si>
  <si>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</si>
  <si>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</si>
  <si>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</si>
  <si>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</si>
  <si>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</si>
  <si>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</si>
  <si>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</si>
  <si>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</si>
  <si>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</si>
  <si>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</si>
  <si>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</si>
  <si>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</si>
  <si>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</si>
  <si>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</si>
  <si>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</si>
  <si>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</si>
  <si>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</si>
  <si>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</si>
  <si>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</si>
  <si>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</si>
  <si>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</si>
  <si>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</si>
  <si>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</si>
  <si>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</si>
  <si>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</si>
  <si>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</si>
  <si>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</si>
  <si>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</si>
  <si>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</si>
  <si>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</si>
  <si>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</si>
  <si>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</si>
  <si>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</si>
  <si>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</si>
  <si>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</si>
  <si>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</si>
  <si>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</si>
  <si>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</si>
  <si>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</si>
  <si>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</si>
  <si>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</si>
  <si>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</si>
  <si>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</si>
  <si>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</si>
  <si>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</si>
  <si>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</si>
  <si>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</si>
  <si>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</si>
  <si>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</si>
  <si>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</si>
  <si>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</si>
  <si>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</si>
  <si>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</si>
  <si>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</si>
  <si>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</si>
  <si>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</si>
  <si>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</si>
  <si>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</si>
  <si>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</si>
  <si>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</si>
  <si>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</si>
  <si>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</si>
  <si>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</si>
  <si>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</si>
  <si>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</si>
  <si>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</si>
  <si>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</si>
  <si>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</si>
  <si>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</si>
  <si>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</si>
  <si>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</si>
  <si>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</si>
  <si>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</si>
  <si>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</si>
  <si>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</si>
  <si>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</si>
  <si>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</si>
  <si>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</si>
  <si>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</si>
  <si>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</si>
  <si>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</si>
  <si>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</si>
  <si>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</si>
  <si>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</si>
  <si>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</si>
  <si>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</si>
  <si>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</si>
  <si>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</si>
  <si>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</si>
  <si>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</si>
  <si>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</si>
  <si>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</si>
  <si>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</si>
  <si>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</si>
  <si>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</si>
  <si>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</si>
  <si>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</si>
  <si>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</si>
  <si>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</si>
  <si>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</si>
  <si>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</si>
  <si>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</si>
  <si>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</si>
  <si>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</si>
  <si>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</si>
  <si>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</si>
  <si>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</si>
  <si>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</si>
  <si>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</si>
  <si>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</si>
  <si>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</si>
  <si>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</si>
  <si>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</si>
  <si>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</si>
  <si>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</si>
  <si>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</si>
  <si>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</si>
  <si>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</si>
  <si>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</si>
  <si>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</si>
  <si>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</si>
  <si>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</si>
  <si>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</si>
  <si>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</si>
  <si>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</si>
  <si>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</si>
  <si>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</si>
  <si>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</si>
  <si>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</si>
  <si>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</si>
  <si>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</si>
  <si>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</si>
  <si>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</si>
  <si>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</si>
  <si>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</si>
  <si>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</si>
  <si>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</si>
  <si>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</si>
  <si>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</si>
  <si>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</si>
  <si>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</si>
  <si>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</si>
  <si>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</si>
  <si>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</si>
  <si>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</si>
  <si>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</si>
  <si>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</si>
  <si>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</si>
  <si>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</si>
  <si>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</si>
  <si>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</si>
  <si>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</si>
  <si>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</si>
  <si>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</si>
  <si>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</si>
  <si>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</si>
  <si>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</si>
  <si>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</si>
  <si>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</si>
  <si>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</si>
  <si>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</si>
  <si>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</si>
  <si>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</si>
  <si>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</si>
  <si>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</si>
  <si>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</si>
  <si>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</si>
  <si>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</si>
  <si>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</si>
  <si>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</si>
  <si>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</si>
  <si>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</si>
  <si>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</si>
  <si>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</si>
  <si>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</si>
  <si>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</si>
  <si>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</si>
  <si>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</si>
  <si>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</si>
  <si>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</si>
  <si>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</si>
  <si>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</si>
  <si>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</si>
  <si>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</si>
  <si>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</si>
  <si>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</si>
  <si>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</si>
  <si>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</si>
  <si>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</si>
  <si>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</si>
  <si>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</si>
  <si>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</si>
  <si>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</si>
  <si>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</si>
  <si>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</si>
  <si>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</si>
  <si>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</si>
  <si>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</si>
  <si>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</si>
  <si>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</si>
  <si>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</si>
  <si>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</si>
  <si>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</si>
  <si>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</si>
  <si>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</si>
  <si>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</si>
  <si>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</si>
  <si>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</si>
  <si>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</si>
  <si>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</si>
  <si>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</si>
  <si>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</si>
  <si>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</si>
  <si>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</si>
  <si>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</si>
  <si>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</si>
  <si>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</si>
  <si>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</si>
  <si>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</si>
  <si>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</si>
  <si>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</si>
  <si>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</si>
  <si>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</si>
  <si>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</si>
  <si>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</si>
  <si>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</si>
  <si>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</si>
  <si>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</si>
  <si>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</si>
  <si>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</si>
  <si>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</si>
  <si>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</si>
  <si>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</si>
  <si>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</si>
  <si>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</si>
  <si>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</si>
  <si>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</si>
  <si>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</si>
  <si>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</si>
  <si>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</si>
  <si>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</si>
  <si>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</si>
  <si>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</si>
  <si>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</si>
  <si>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</si>
  <si>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</si>
  <si>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</si>
  <si>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</si>
  <si>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</si>
  <si>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</si>
  <si>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</si>
  <si>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</si>
  <si>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</si>
  <si>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</si>
  <si>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</si>
  <si>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</si>
  <si>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</si>
  <si>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</si>
  <si>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</si>
  <si>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</si>
  <si>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</si>
  <si>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</si>
  <si>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</si>
  <si>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</si>
  <si>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</si>
  <si>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</si>
  <si>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</si>
  <si>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</si>
  <si>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</si>
  <si>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</si>
  <si>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</si>
  <si>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</si>
  <si>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</si>
  <si>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</si>
  <si>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</si>
  <si>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</si>
  <si>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</si>
  <si>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</si>
  <si>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</si>
  <si>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</si>
  <si>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</si>
  <si>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</si>
  <si>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</si>
  <si>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</si>
  <si>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</si>
  <si>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</si>
  <si>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</si>
  <si>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</si>
  <si>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</si>
  <si>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</si>
  <si>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</si>
  <si>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</si>
  <si>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</si>
  <si>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</si>
  <si>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</si>
  <si>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</si>
  <si>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</si>
  <si>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</si>
  <si>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</si>
  <si>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</si>
  <si>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</si>
  <si>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</si>
  <si>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</si>
  <si>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</si>
  <si>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</si>
  <si>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</si>
  <si>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</si>
  <si>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</si>
  <si>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</si>
  <si>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</si>
  <si>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</si>
  <si>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</si>
  <si>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</si>
  <si>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</si>
  <si>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</si>
  <si>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</si>
  <si>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</si>
  <si>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</si>
  <si>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</si>
  <si>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</si>
  <si>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</si>
  <si>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</si>
  <si>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</si>
  <si>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</si>
  <si>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</si>
  <si>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</si>
  <si>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</si>
  <si>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</si>
  <si>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</si>
  <si>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</si>
  <si>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</si>
  <si>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</si>
  <si>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</si>
  <si>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</si>
  <si>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</si>
  <si>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</si>
  <si>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</si>
  <si>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</si>
  <si>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</si>
  <si>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</si>
  <si>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</si>
  <si>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</si>
  <si>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</si>
  <si>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</si>
  <si>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</si>
  <si>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</si>
  <si>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</si>
  <si>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</si>
  <si>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</si>
  <si>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</si>
  <si>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</si>
  <si>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</si>
  <si>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</si>
  <si>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</si>
  <si>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</si>
  <si>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</si>
  <si>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</si>
  <si>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</si>
  <si>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</si>
  <si>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</si>
  <si>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</si>
  <si>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</si>
  <si>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</si>
  <si>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</si>
  <si>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</si>
  <si>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</si>
  <si>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</si>
  <si>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</si>
  <si>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</si>
  <si>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</si>
  <si>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</si>
  <si>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</si>
  <si>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</si>
  <si>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</si>
  <si>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</si>
  <si>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</si>
  <si>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</si>
  <si>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</si>
  <si>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</si>
  <si>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</si>
  <si>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</si>
  <si>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</si>
  <si>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</si>
  <si>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</si>
  <si>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</si>
  <si>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</si>
  <si>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</si>
  <si>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</si>
  <si>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</si>
  <si>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</si>
  <si>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</si>
  <si>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</si>
  <si>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</si>
  <si>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</si>
  <si>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</si>
  <si>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</si>
  <si>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</si>
  <si>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</si>
  <si>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</si>
  <si>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</si>
  <si>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</si>
  <si>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</si>
  <si>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</si>
  <si>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</si>
  <si>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</si>
  <si>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</si>
  <si>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</si>
  <si>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</si>
  <si>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</si>
  <si>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</si>
  <si>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</si>
  <si>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</si>
  <si>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</si>
  <si>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</si>
  <si>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</si>
  <si>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</si>
  <si>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</si>
  <si>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</si>
  <si>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</si>
  <si>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</si>
  <si>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</si>
  <si>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</si>
  <si>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</si>
  <si>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</si>
  <si>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</si>
  <si>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</si>
  <si>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</si>
  <si>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</si>
  <si>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</si>
  <si>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</si>
  <si>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</si>
  <si>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</si>
  <si>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</si>
  <si>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</si>
  <si>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</si>
  <si>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</si>
  <si>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</si>
  <si>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</si>
  <si>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</si>
  <si>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</si>
  <si>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</si>
  <si>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</si>
  <si>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</si>
  <si>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</si>
  <si>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</si>
  <si>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</si>
  <si>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</si>
  <si>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</si>
  <si>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</si>
  <si>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</si>
  <si>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</si>
  <si>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</si>
  <si>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</si>
  <si>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</si>
  <si>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</si>
  <si>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</si>
  <si>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</si>
  <si>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</si>
  <si>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</si>
  <si>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</si>
  <si>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</si>
  <si>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</si>
  <si>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</si>
  <si>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</si>
  <si>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</si>
  <si>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</si>
  <si>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</si>
  <si>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</si>
  <si>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</si>
  <si>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</si>
  <si>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</si>
  <si>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</si>
  <si>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</si>
  <si>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</si>
  <si>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</si>
  <si>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</si>
  <si>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</si>
  <si>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</si>
  <si>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</si>
  <si>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</si>
  <si>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</si>
  <si>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</si>
  <si>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</si>
  <si>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</si>
  <si>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</si>
  <si>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</si>
  <si>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</si>
  <si>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</si>
  <si>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</si>
  <si>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</si>
  <si>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</si>
  <si>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</si>
  <si>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</si>
  <si>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</si>
  <si>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</si>
  <si>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</si>
  <si>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</si>
  <si>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</si>
  <si>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</si>
  <si>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</si>
  <si>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</si>
  <si>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</si>
  <si>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</si>
  <si>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</si>
  <si>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</si>
  <si>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</si>
  <si>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</si>
  <si>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</si>
  <si>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</si>
  <si>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</si>
  <si>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</si>
  <si>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</si>
  <si>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</si>
  <si>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</si>
  <si>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</si>
  <si>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</si>
  <si>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</si>
  <si>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</si>
  <si>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</si>
  <si>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</si>
  <si>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</si>
  <si>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</si>
  <si>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</si>
  <si>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</si>
  <si>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</si>
  <si>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</si>
  <si>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</si>
  <si>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</si>
  <si>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</si>
  <si>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</si>
  <si>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</si>
  <si>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</si>
  <si>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</si>
  <si>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</si>
  <si>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</si>
  <si>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</si>
  <si>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</si>
  <si>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</si>
  <si>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</si>
  <si>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</si>
  <si>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</si>
  <si>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</si>
  <si>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</si>
  <si>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</si>
  <si>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</si>
  <si>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</si>
  <si>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</si>
  <si>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</si>
  <si>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</si>
  <si>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</si>
  <si>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</si>
  <si>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</si>
  <si>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</si>
  <si>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</si>
  <si>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</si>
  <si>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</si>
  <si>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</si>
  <si>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</si>
  <si>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</si>
  <si>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</si>
  <si>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</si>
  <si>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</si>
  <si>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</si>
  <si>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</si>
  <si>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</si>
  <si>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</si>
  <si>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</si>
  <si>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</si>
  <si>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</si>
  <si>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</si>
  <si>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</si>
  <si>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</si>
  <si>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</si>
  <si>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</si>
  <si>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</si>
  <si>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</si>
  <si>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</si>
  <si>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</si>
  <si>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</si>
  <si>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</si>
  <si>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</si>
  <si>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</si>
  <si>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</si>
  <si>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</si>
  <si>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</si>
  <si>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</si>
  <si>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</si>
  <si>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</si>
  <si>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</si>
  <si>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</si>
  <si>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</si>
  <si>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</si>
  <si>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</si>
  <si>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</si>
  <si>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</si>
  <si>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</si>
  <si>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</si>
  <si>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</si>
  <si>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</si>
  <si>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</si>
  <si>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</si>
  <si>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</si>
  <si>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</si>
  <si>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</si>
  <si>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</si>
  <si>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</si>
  <si>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</si>
  <si>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</si>
  <si>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</si>
  <si>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</si>
  <si>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</si>
  <si>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</si>
  <si>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</si>
  <si>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</si>
  <si>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</si>
  <si>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</si>
  <si>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</si>
  <si>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</si>
  <si>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</si>
  <si>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</si>
  <si>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</si>
  <si>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</si>
  <si>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</si>
  <si>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</si>
  <si>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</si>
  <si>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</si>
  <si>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</si>
  <si>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</si>
  <si>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</si>
  <si>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</si>
  <si>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</si>
  <si>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</si>
  <si>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</si>
  <si>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</si>
  <si>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</si>
  <si>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</si>
  <si>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</si>
  <si>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</si>
  <si>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</si>
  <si>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</si>
  <si>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</si>
  <si>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</si>
  <si>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</si>
  <si>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</si>
  <si>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</si>
  <si>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</si>
  <si>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</si>
  <si>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</si>
  <si>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</si>
  <si>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</si>
  <si>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</si>
  <si>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</si>
  <si>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</si>
  <si>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</si>
  <si>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</si>
  <si>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</si>
  <si>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</si>
  <si>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</si>
  <si>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</si>
  <si>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</si>
  <si>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</si>
  <si>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</si>
  <si>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</si>
  <si>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</si>
  <si>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</si>
  <si>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</si>
  <si>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</si>
  <si>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</si>
  <si>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</si>
  <si>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</si>
  <si>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</si>
  <si>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</si>
  <si>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</si>
  <si>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</si>
  <si>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</si>
  <si>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</si>
  <si>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</si>
  <si>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</si>
  <si>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</si>
  <si>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</si>
  <si>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</si>
  <si>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</si>
  <si>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</si>
  <si>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</si>
  <si>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</si>
  <si>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</si>
  <si>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</si>
  <si>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</si>
  <si>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</si>
  <si>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</si>
  <si>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</si>
  <si>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</si>
  <si>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</si>
  <si>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</si>
  <si>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</si>
  <si>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</si>
  <si>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</si>
  <si>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</si>
  <si>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</si>
  <si>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</si>
  <si>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</si>
  <si>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</si>
  <si>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</si>
  <si>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</si>
  <si>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</si>
  <si>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</si>
  <si>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</si>
  <si>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</si>
  <si>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</si>
  <si>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</si>
  <si>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</si>
  <si>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</si>
  <si>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</si>
  <si>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</si>
  <si>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</si>
  <si>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</si>
  <si>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</si>
  <si>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</si>
  <si>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</si>
  <si>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</si>
  <si>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</si>
  <si>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</si>
  <si>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</si>
  <si>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</si>
  <si>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</si>
  <si>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</si>
  <si>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</si>
  <si>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</si>
  <si>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</si>
  <si>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</si>
  <si>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</si>
  <si>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</si>
  <si>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</si>
  <si>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</si>
  <si>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</si>
  <si>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</si>
  <si>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</si>
  <si>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</si>
  <si>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</si>
  <si>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</si>
  <si>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</si>
  <si>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</si>
  <si>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</si>
  <si>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</si>
  <si>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</si>
  <si>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</si>
  <si>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</si>
  <si>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</si>
  <si>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</si>
  <si>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</si>
  <si>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</si>
  <si>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</si>
  <si>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</si>
  <si>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</si>
  <si>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</si>
  <si>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</si>
  <si>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</si>
  <si>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</si>
  <si>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</si>
  <si>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</si>
  <si>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</si>
  <si>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</si>
  <si>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</si>
  <si>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</si>
  <si>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</si>
  <si>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</si>
  <si>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</si>
  <si>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</si>
  <si>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</si>
  <si>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</si>
  <si>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</si>
  <si>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</si>
  <si>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</si>
  <si>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</si>
  <si>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</si>
  <si>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</si>
  <si>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</si>
  <si>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</si>
  <si>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</si>
  <si>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</si>
  <si>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</si>
  <si>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</si>
  <si>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</si>
  <si>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</si>
  <si>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</si>
  <si>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</si>
  <si>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</si>
  <si>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</si>
  <si>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</si>
  <si>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</si>
  <si>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</si>
  <si>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</si>
  <si>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</si>
  <si>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</si>
  <si>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</si>
  <si>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</si>
  <si>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</si>
  <si>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</si>
  <si>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</si>
  <si>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</si>
  <si>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</si>
  <si>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</si>
  <si>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</si>
  <si>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</si>
  <si>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</si>
  <si>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</si>
  <si>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</si>
  <si>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</si>
  <si>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</si>
  <si>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</si>
  <si>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</si>
  <si>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</si>
  <si>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</si>
  <si>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</si>
  <si>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</si>
  <si>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</si>
  <si>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</si>
  <si>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</si>
  <si>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</si>
  <si>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</si>
  <si>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</si>
  <si>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</si>
  <si>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</si>
  <si>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</si>
  <si>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</si>
  <si>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</si>
  <si>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</si>
  <si>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</si>
  <si>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</si>
  <si>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</si>
  <si>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</si>
  <si>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</si>
  <si>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</si>
  <si>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</si>
  <si>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</si>
  <si>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</si>
  <si>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</si>
  <si>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</si>
  <si>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</si>
  <si>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</si>
  <si>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</si>
  <si>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</si>
  <si>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</si>
  <si>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</si>
  <si>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</si>
  <si>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</si>
  <si>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</si>
  <si>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</si>
  <si>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</si>
  <si>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</si>
  <si>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</si>
  <si>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</si>
  <si>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</si>
  <si>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</si>
  <si>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</si>
  <si>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</si>
  <si>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</si>
  <si>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</si>
  <si>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</si>
  <si>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</si>
  <si>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</si>
  <si>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</si>
  <si>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</si>
  <si>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</si>
  <si>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</si>
  <si>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</si>
  <si>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</si>
  <si>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</si>
  <si>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</si>
  <si>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</si>
  <si>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</si>
  <si>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</si>
  <si>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</si>
  <si>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</si>
  <si>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</si>
  <si>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</si>
  <si>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</si>
  <si>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</si>
  <si>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</si>
  <si>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</si>
  <si>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</si>
  <si>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</si>
  <si>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</si>
  <si>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</si>
  <si>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</si>
  <si>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</si>
  <si>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</si>
  <si>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</si>
  <si>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</si>
  <si>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</si>
  <si>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</si>
  <si>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</si>
  <si>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</si>
  <si>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</si>
  <si>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</si>
  <si>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</si>
  <si>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</si>
  <si>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</si>
  <si>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</si>
  <si>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</si>
  <si>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</si>
  <si>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</si>
  <si>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</si>
  <si>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</si>
  <si>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</si>
  <si>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</si>
  <si>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</si>
  <si>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</si>
  <si>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</si>
  <si>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</si>
  <si>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</si>
  <si>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</si>
  <si>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</si>
  <si>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</si>
  <si>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</si>
  <si>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</si>
  <si>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</si>
  <si>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</si>
  <si>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</si>
  <si>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</si>
  <si>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</si>
  <si>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</si>
  <si>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</si>
  <si>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</si>
  <si>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</si>
  <si>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</si>
  <si>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</si>
  <si>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</si>
  <si>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</si>
  <si>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</si>
  <si>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</si>
  <si>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</si>
  <si>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</si>
  <si>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</si>
  <si>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</si>
  <si>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</si>
  <si>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</si>
  <si>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</si>
  <si>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</si>
  <si>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</si>
  <si>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</si>
  <si>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</si>
  <si>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</si>
  <si>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</si>
  <si>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</si>
  <si>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</si>
  <si>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</si>
  <si>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</si>
  <si>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</si>
  <si>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</si>
  <si>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</si>
  <si>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</si>
  <si>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</si>
  <si>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</si>
  <si>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</si>
  <si>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</si>
  <si>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</si>
  <si>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</si>
  <si>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</si>
  <si>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</si>
  <si>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</si>
  <si>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</si>
  <si>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</si>
  <si>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</si>
  <si>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</si>
  <si>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</si>
  <si>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</si>
  <si>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</si>
  <si>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</si>
  <si>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</si>
  <si>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</si>
  <si>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</si>
  <si>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</si>
  <si>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</si>
  <si>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</si>
  <si>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</si>
  <si>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</si>
  <si>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</si>
  <si>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</si>
  <si>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</si>
  <si>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</si>
  <si>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</si>
  <si>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</si>
  <si>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</si>
  <si>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</si>
  <si>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</si>
  <si>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</si>
  <si>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</si>
  <si>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</si>
  <si>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</si>
  <si>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</si>
  <si>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</si>
  <si>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</si>
  <si>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</si>
  <si>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</si>
  <si>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</si>
  <si>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</si>
  <si>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</si>
  <si>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</si>
  <si>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</si>
  <si>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</si>
  <si>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</si>
  <si>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</si>
  <si>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</si>
  <si>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</si>
  <si>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</si>
  <si>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</si>
  <si>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</si>
  <si>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</si>
  <si>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</si>
  <si>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</si>
  <si>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</si>
  <si>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</si>
  <si>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</si>
  <si>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</si>
  <si>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</si>
  <si>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</si>
  <si>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</si>
  <si>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</si>
  <si>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</si>
  <si>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</si>
  <si>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</si>
  <si>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</si>
  <si>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</si>
  <si>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</si>
  <si>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</si>
  <si>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</si>
  <si>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</si>
  <si>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</si>
  <si>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</si>
  <si>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</si>
  <si>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</si>
  <si>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</si>
  <si>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</si>
  <si>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</si>
  <si>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</si>
  <si>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</si>
  <si>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</si>
  <si>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</si>
  <si>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</si>
  <si>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</si>
  <si>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</si>
  <si>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</si>
  <si>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</si>
  <si>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</si>
  <si>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</si>
  <si>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</si>
  <si>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</si>
  <si>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</si>
  <si>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</si>
  <si>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</si>
  <si>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</si>
  <si>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</si>
  <si>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</si>
  <si>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</si>
  <si>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</si>
  <si>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</si>
  <si>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</si>
  <si>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</si>
  <si>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</si>
  <si>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</si>
  <si>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</si>
  <si>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</si>
  <si>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</si>
  <si>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</si>
  <si>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</si>
  <si>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</si>
  <si>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</si>
  <si>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</si>
  <si>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</si>
  <si>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</si>
  <si>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</si>
  <si>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</si>
  <si>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</si>
  <si>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</si>
  <si>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</si>
  <si>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</si>
  <si>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</si>
  <si>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</si>
  <si>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</si>
  <si>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</si>
  <si>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</si>
  <si>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</si>
  <si>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</si>
  <si>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</si>
  <si>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</si>
  <si>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</si>
  <si>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</si>
  <si>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</si>
  <si>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</si>
  <si>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</si>
  <si>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</si>
  <si>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</si>
  <si>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</si>
  <si>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</si>
  <si>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</si>
  <si>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</si>
  <si>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</si>
  <si>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</si>
  <si>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</si>
  <si>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</si>
  <si>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</si>
  <si>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</si>
  <si>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</si>
  <si>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</si>
  <si>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</si>
  <si>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</si>
  <si>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</si>
  <si>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</si>
  <si>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</si>
  <si>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</si>
  <si>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</si>
  <si>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</si>
  <si>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</si>
  <si>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</si>
  <si>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</si>
  <si>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</si>
  <si>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</si>
  <si>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</si>
  <si>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</si>
  <si>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</si>
  <si>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</si>
  <si>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</si>
  <si>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</si>
  <si>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</si>
  <si>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</si>
  <si>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</si>
  <si>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</si>
  <si>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</si>
  <si>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</si>
  <si>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</si>
  <si>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</si>
  <si>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</si>
  <si>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</si>
  <si>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</si>
  <si>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</si>
  <si>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</si>
  <si>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</si>
  <si>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</si>
  <si>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</si>
  <si>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</si>
  <si>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</si>
  <si>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</si>
  <si>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</si>
  <si>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</si>
  <si>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</si>
  <si>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</si>
  <si>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</si>
  <si>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</si>
  <si>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</si>
  <si>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</si>
  <si>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</si>
  <si>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</si>
  <si>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</si>
  <si>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</si>
  <si>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</si>
  <si>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</si>
  <si>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</si>
  <si>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</si>
  <si>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</si>
  <si>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</si>
  <si>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</si>
  <si>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</si>
  <si>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</si>
  <si>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</si>
  <si>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</si>
  <si>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</si>
  <si>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</si>
  <si>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</si>
  <si>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</si>
  <si>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</si>
  <si>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</si>
  <si>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</si>
  <si>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</si>
  <si>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</si>
  <si>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</si>
  <si>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</si>
  <si>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</si>
  <si>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</si>
  <si>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</si>
  <si>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</si>
  <si>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</si>
  <si>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</si>
  <si>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</si>
  <si>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</si>
  <si>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</si>
  <si>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</si>
  <si>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</si>
  <si>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</si>
  <si>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</si>
  <si>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</si>
  <si>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</si>
  <si>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</si>
  <si>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</si>
  <si>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</si>
  <si>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</si>
  <si>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</si>
  <si>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</si>
  <si>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</si>
  <si>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</si>
  <si>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</si>
  <si>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</si>
  <si>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</si>
  <si>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</si>
  <si>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</si>
  <si>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</si>
  <si>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</si>
  <si>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</si>
  <si>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</si>
  <si>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</si>
  <si>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</si>
  <si>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</si>
  <si>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</si>
  <si>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</si>
  <si>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</si>
  <si>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</si>
  <si>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</si>
  <si>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</si>
  <si>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</si>
  <si>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</si>
  <si>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</si>
  <si>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</si>
  <si>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</si>
  <si>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</si>
  <si>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</si>
  <si>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</si>
  <si>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</si>
  <si>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</si>
  <si>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</si>
  <si>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</si>
  <si>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</si>
  <si>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</si>
  <si>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</si>
  <si>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</si>
  <si>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</si>
  <si>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</si>
  <si>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</si>
  <si>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</si>
  <si>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</si>
  <si>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</si>
  <si>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</si>
  <si>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</si>
  <si>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</si>
  <si>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</si>
  <si>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</si>
  <si>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</si>
  <si>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</si>
  <si>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</si>
  <si>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</si>
  <si>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</si>
  <si>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</si>
  <si>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</si>
  <si>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</si>
  <si>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</si>
  <si>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</si>
  <si>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</si>
  <si>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</si>
  <si>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</si>
  <si>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</si>
  <si>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</si>
  <si>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</si>
  <si>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</si>
  <si>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</si>
  <si>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</si>
  <si>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</si>
  <si>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</si>
  <si>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</si>
  <si>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</si>
  <si>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</si>
  <si>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</si>
  <si>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</si>
  <si>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</si>
  <si>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</si>
  <si>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</si>
  <si>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</si>
  <si>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</si>
  <si>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</si>
  <si>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</si>
  <si>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</si>
  <si>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</si>
  <si>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</si>
  <si>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</si>
  <si>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</si>
  <si>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</si>
  <si>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</si>
  <si>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</si>
  <si>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</si>
  <si>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</si>
  <si>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</si>
  <si>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</si>
  <si>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</si>
  <si>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</si>
  <si>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</si>
  <si>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</si>
  <si>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</si>
  <si>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</si>
  <si>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</si>
  <si>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</si>
  <si>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</si>
  <si>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</si>
  <si>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</si>
  <si>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</si>
  <si>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</si>
  <si>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</si>
  <si>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</si>
  <si>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</si>
  <si>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</si>
  <si>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</si>
  <si>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</si>
  <si>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</si>
  <si>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</si>
  <si>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</si>
  <si>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</si>
  <si>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</si>
  <si>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</si>
  <si>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</si>
  <si>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</si>
  <si>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</si>
  <si>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</si>
  <si>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</si>
  <si>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</si>
  <si>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</si>
  <si>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</si>
  <si>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</si>
  <si>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</si>
  <si>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</si>
  <si>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</si>
  <si>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</si>
  <si>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</si>
  <si>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</si>
  <si>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</si>
  <si>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</si>
  <si>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</si>
  <si>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</si>
  <si>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</si>
  <si>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</si>
  <si>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</si>
  <si>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</si>
  <si>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</si>
  <si>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</si>
  <si>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</si>
  <si>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</si>
  <si>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</si>
  <si>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</si>
  <si>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</si>
  <si>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</si>
  <si>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</si>
  <si>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</si>
  <si>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</si>
  <si>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</si>
  <si>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</si>
  <si>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</si>
  <si>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</si>
  <si>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</si>
  <si>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</si>
  <si>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</si>
  <si>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</si>
  <si>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</si>
  <si>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</si>
  <si>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</si>
  <si>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</si>
  <si>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</si>
  <si>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</si>
  <si>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</si>
  <si>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</si>
  <si>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</si>
  <si>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</si>
  <si>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</si>
  <si>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</si>
  <si>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</si>
  <si>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</si>
  <si>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</si>
  <si>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</si>
  <si>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</si>
  <si>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</si>
  <si>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</si>
  <si>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</si>
  <si>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</si>
  <si>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</si>
  <si>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</si>
  <si>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</si>
  <si>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</si>
  <si>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</si>
  <si>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</si>
  <si>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</si>
  <si>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</si>
  <si>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</si>
  <si>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</si>
  <si>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</si>
  <si>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</si>
  <si>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</si>
  <si>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</si>
  <si>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</si>
  <si>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</si>
  <si>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</si>
  <si>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</si>
  <si>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</si>
  <si>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</si>
  <si>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</si>
  <si>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</si>
  <si>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</si>
  <si>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</si>
  <si>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</si>
  <si>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</si>
  <si>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</si>
  <si>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</si>
  <si>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</si>
  <si>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</si>
  <si>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</si>
  <si>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</si>
  <si>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</si>
  <si>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</si>
  <si>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</si>
  <si>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</si>
  <si>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</si>
  <si>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</si>
  <si>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</si>
  <si>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</si>
  <si>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</si>
  <si>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</si>
  <si>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</si>
  <si>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</si>
  <si>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</si>
  <si>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</si>
  <si>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</si>
  <si>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</si>
  <si>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</si>
  <si>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</si>
  <si>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</si>
  <si>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</si>
  <si>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</si>
  <si>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</si>
  <si>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</si>
  <si>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</si>
  <si>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</si>
  <si>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</si>
  <si>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</si>
  <si>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</si>
  <si>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</si>
  <si>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</si>
  <si>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</si>
  <si>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</si>
  <si>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</si>
  <si>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</si>
  <si>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</si>
  <si>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</si>
  <si>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</si>
  <si>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</si>
  <si>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</si>
  <si>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</si>
  <si>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</si>
  <si>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</si>
  <si>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</si>
  <si>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</si>
  <si>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</si>
  <si>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</si>
  <si>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</si>
  <si>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</si>
  <si>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</si>
  <si>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</si>
  <si>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</si>
  <si>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</si>
  <si>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</si>
  <si>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</si>
  <si>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</si>
  <si>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</si>
  <si>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</si>
  <si>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</si>
  <si>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</si>
  <si>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</si>
  <si>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</si>
  <si>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</si>
  <si>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</si>
  <si>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</si>
  <si>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</si>
  <si>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</si>
  <si>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</si>
  <si>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</si>
  <si>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</si>
  <si>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</si>
  <si>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</si>
  <si>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</si>
  <si>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</si>
  <si>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</si>
  <si>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</si>
  <si>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</si>
  <si>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</si>
  <si>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</si>
  <si>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</si>
  <si>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</si>
  <si>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</si>
  <si>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</si>
  <si>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</si>
  <si>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</si>
  <si>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</si>
  <si>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</si>
  <si>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</si>
  <si>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</si>
  <si>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</si>
  <si>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</si>
  <si>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</si>
  <si>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</si>
  <si>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</si>
  <si>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</si>
  <si>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</si>
  <si>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</si>
  <si>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</si>
  <si>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</si>
  <si>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</si>
  <si>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</si>
  <si>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</si>
  <si>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</si>
  <si>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</si>
  <si>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</si>
  <si>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</si>
  <si>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</si>
  <si>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</si>
  <si>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</si>
  <si>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</si>
  <si>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</si>
  <si>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</si>
  <si>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</si>
  <si>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</si>
  <si>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</si>
  <si>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</si>
  <si>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</si>
  <si>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</si>
  <si>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</si>
  <si>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</si>
  <si>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</si>
  <si>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</si>
  <si>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</si>
  <si>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</si>
  <si>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</si>
  <si>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</si>
  <si>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</si>
  <si>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</si>
  <si>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</si>
  <si>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</si>
  <si>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</si>
  <si>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</si>
  <si>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</si>
  <si>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</si>
  <si>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</si>
  <si>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</si>
  <si>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</si>
  <si>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</si>
  <si>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</si>
  <si>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</si>
  <si>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</si>
  <si>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</si>
  <si>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</si>
  <si>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</si>
  <si>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</si>
  <si>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</si>
  <si>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</si>
  <si>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</si>
  <si>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</si>
  <si>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</si>
  <si>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</si>
  <si>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</si>
  <si>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</si>
  <si>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</si>
  <si>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</si>
  <si>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</si>
  <si>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</si>
  <si>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</si>
  <si>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</si>
  <si>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</si>
  <si>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</si>
  <si>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</si>
  <si>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</si>
  <si>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</si>
  <si>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</si>
  <si>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</si>
  <si>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</si>
  <si>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</si>
  <si>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</si>
  <si>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</si>
  <si>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</si>
  <si>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</si>
  <si>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</si>
  <si>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</si>
  <si>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</si>
  <si>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</si>
  <si>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</si>
  <si>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</si>
  <si>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</si>
  <si>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</si>
  <si>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</si>
  <si>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</si>
  <si>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</si>
  <si>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</si>
  <si>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</si>
  <si>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</si>
  <si>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</si>
  <si>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</si>
  <si>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</si>
  <si>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</si>
  <si>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</si>
  <si>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</si>
  <si>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</si>
  <si>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</si>
  <si>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</si>
  <si>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</si>
  <si>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</si>
  <si>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</si>
  <si>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</si>
  <si>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</si>
  <si>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</si>
  <si>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</si>
  <si>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</si>
  <si>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</si>
  <si>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</si>
  <si>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</si>
  <si>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</si>
  <si>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</si>
  <si>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</si>
  <si>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</si>
  <si>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</si>
  <si>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</si>
  <si>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</si>
  <si>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</si>
  <si>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</si>
  <si>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</si>
  <si>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</si>
  <si>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</si>
  <si>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</si>
  <si>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</si>
  <si>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</si>
  <si>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</si>
  <si>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</si>
  <si>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</si>
  <si>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</si>
  <si>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</si>
  <si>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</si>
  <si>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</si>
  <si>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</si>
  <si>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</si>
  <si>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</si>
  <si>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</si>
  <si>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</si>
  <si>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</si>
  <si>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</si>
  <si>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</si>
  <si>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</si>
  <si>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</si>
  <si>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</si>
  <si>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</si>
  <si>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</si>
  <si>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</si>
  <si>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</si>
  <si>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</si>
  <si>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</si>
  <si>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</si>
  <si>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</si>
  <si>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</si>
  <si>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</si>
  <si>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</si>
  <si>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</si>
  <si>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</si>
  <si>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</si>
  <si>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</si>
  <si>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</si>
  <si>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</si>
  <si>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</si>
  <si>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</si>
  <si>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</si>
  <si>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</si>
  <si>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</si>
  <si>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</si>
  <si>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</si>
  <si>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</si>
  <si>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</si>
  <si>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</si>
  <si>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</si>
  <si>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</si>
  <si>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</si>
  <si>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</si>
  <si>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</si>
  <si>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</si>
  <si>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</si>
  <si>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</si>
  <si>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</si>
  <si>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</si>
  <si>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</si>
  <si>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</si>
  <si>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</si>
  <si>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</si>
  <si>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</si>
  <si>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</si>
  <si>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</si>
  <si>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</si>
  <si>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</si>
  <si>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</si>
  <si>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</si>
  <si>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</si>
  <si>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</si>
  <si>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</si>
  <si>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</si>
  <si>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</si>
  <si>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</si>
  <si>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</si>
  <si>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</si>
  <si>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</si>
  <si>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</si>
  <si>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</si>
  <si>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</si>
  <si>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</si>
  <si>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</si>
  <si>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</si>
  <si>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</si>
  <si>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</si>
  <si>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</si>
  <si>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</si>
  <si>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</si>
  <si>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</si>
  <si>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</si>
  <si>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</si>
  <si>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</si>
  <si>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</si>
  <si>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</si>
  <si>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</si>
  <si>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</si>
  <si>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</si>
  <si>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</si>
  <si>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</si>
  <si>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</si>
  <si>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</si>
  <si>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</si>
  <si>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</si>
  <si>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</si>
  <si>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</si>
  <si>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</si>
  <si>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</si>
  <si>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</si>
  <si>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</si>
  <si>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</si>
  <si>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</si>
  <si>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</si>
  <si>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</si>
  <si>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</si>
  <si>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</si>
  <si>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</si>
  <si>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</si>
  <si>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</si>
  <si>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</si>
  <si>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</si>
  <si>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</si>
  <si>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</si>
  <si>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</si>
  <si>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</si>
  <si>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</si>
  <si>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</si>
  <si>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</si>
  <si>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</si>
  <si>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</si>
  <si>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</si>
  <si>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</si>
  <si>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</si>
  <si>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</si>
  <si>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</si>
  <si>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</si>
  <si>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</si>
  <si>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</si>
  <si>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</si>
  <si>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</si>
  <si>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</si>
  <si>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</si>
  <si>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</si>
  <si>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</si>
  <si>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</si>
  <si>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</si>
  <si>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</si>
  <si>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</si>
  <si>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</si>
  <si>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</si>
  <si>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</si>
  <si>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</si>
  <si>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</si>
  <si>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</si>
  <si>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</si>
  <si>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</si>
  <si>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</si>
  <si>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</si>
  <si>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</si>
  <si>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</si>
  <si>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</si>
  <si>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</si>
  <si>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</si>
  <si>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</si>
  <si>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</si>
  <si>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</si>
  <si>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</si>
  <si>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</si>
  <si>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</si>
  <si>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</si>
  <si>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</si>
  <si>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</si>
  <si>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</si>
  <si>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</si>
  <si>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</si>
  <si>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</si>
  <si>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</si>
  <si>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</si>
  <si>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</si>
  <si>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</si>
  <si>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</si>
  <si>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</si>
  <si>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</si>
  <si>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</si>
  <si>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</si>
  <si>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</si>
  <si>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</si>
  <si>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</si>
  <si>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</si>
  <si>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</si>
  <si>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</si>
  <si>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</si>
  <si>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</si>
  <si>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</si>
  <si>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</si>
  <si>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</si>
  <si>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</si>
  <si>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</si>
  <si>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</si>
  <si>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</si>
  <si>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</si>
  <si>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</si>
  <si>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</si>
  <si>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</si>
  <si>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</si>
  <si>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</si>
  <si>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</si>
  <si>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</si>
  <si>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</si>
  <si>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</si>
  <si>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</si>
  <si>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</si>
  <si>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</si>
  <si>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</si>
  <si>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</si>
  <si>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</si>
  <si>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</si>
  <si>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</si>
  <si>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</si>
  <si>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</si>
  <si>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</si>
  <si>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</si>
  <si>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</si>
  <si>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</si>
  <si>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</si>
  <si>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</si>
  <si>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</si>
  <si>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</si>
  <si>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</si>
  <si>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</si>
  <si>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</si>
  <si>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</si>
  <si>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</si>
  <si>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</si>
  <si>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</si>
  <si>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</si>
  <si>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</si>
  <si>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</si>
  <si>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</si>
  <si>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</si>
  <si>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</si>
  <si>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</si>
  <si>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</si>
  <si>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</si>
  <si>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</si>
  <si>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</si>
  <si>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</si>
  <si>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</si>
  <si>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</si>
  <si>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</si>
  <si>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</si>
  <si>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</si>
  <si>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</si>
  <si>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</si>
  <si>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</si>
  <si>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</si>
  <si>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</si>
  <si>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</si>
  <si>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</si>
  <si>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</si>
  <si>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</si>
  <si>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</si>
  <si>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</si>
  <si>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</si>
  <si>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</si>
  <si>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</si>
  <si>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</si>
  <si>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</si>
  <si>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</si>
  <si>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</si>
  <si>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</si>
  <si>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</si>
  <si>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</si>
  <si>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</si>
  <si>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</si>
  <si>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</si>
  <si>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</si>
  <si>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</si>
  <si>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</si>
  <si>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</si>
  <si>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</si>
  <si>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</si>
  <si>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</si>
  <si>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</si>
  <si>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</si>
  <si>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</si>
  <si>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</si>
  <si>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</si>
  <si>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</si>
  <si>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</si>
  <si>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</si>
  <si>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</si>
  <si>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</si>
  <si>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</si>
  <si>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</si>
  <si>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</si>
  <si>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</si>
  <si>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</si>
  <si>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</si>
  <si>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</si>
  <si>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</si>
  <si>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</si>
  <si>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</si>
  <si>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</si>
  <si>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</si>
  <si>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</si>
  <si>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</si>
  <si>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</si>
  <si>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</si>
  <si>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</si>
  <si>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</si>
  <si>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</si>
  <si>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</si>
  <si>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</si>
  <si>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</si>
  <si>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</si>
  <si>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</si>
  <si>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</si>
  <si>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</si>
  <si>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</si>
  <si>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</si>
  <si>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</si>
  <si>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</si>
  <si>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</si>
  <si>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</si>
  <si>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</si>
  <si>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</si>
  <si>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</si>
  <si>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</si>
  <si>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</si>
  <si>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</si>
  <si>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</si>
  <si>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</si>
  <si>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</si>
  <si>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</si>
  <si>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</si>
  <si>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</si>
  <si>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</si>
  <si>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</si>
  <si>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</si>
  <si>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</si>
  <si>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</si>
  <si>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</si>
  <si>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</si>
  <si>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</si>
  <si>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</si>
  <si>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</si>
  <si>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</si>
  <si>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</si>
  <si>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</si>
  <si>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</si>
  <si>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</si>
  <si>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</si>
  <si>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</si>
  <si>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</si>
  <si>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</si>
  <si>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</si>
  <si>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</si>
  <si>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</si>
  <si>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</si>
  <si>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</si>
  <si>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</si>
  <si>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</si>
  <si>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</si>
  <si>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</si>
  <si>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</si>
  <si>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</si>
  <si>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</si>
  <si>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</si>
  <si>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</si>
  <si>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</si>
  <si>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</si>
  <si>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</si>
  <si>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</si>
  <si>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</si>
  <si>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</si>
  <si>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</si>
  <si>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</si>
  <si>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</si>
  <si>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</si>
  <si>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</si>
  <si>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</si>
  <si>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</si>
  <si>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</si>
  <si>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</si>
  <si>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</si>
  <si>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</si>
  <si>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</si>
  <si>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</si>
  <si>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</si>
  <si>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</si>
  <si>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</si>
  <si>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</si>
  <si>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</si>
  <si>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</si>
  <si>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</si>
  <si>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</si>
  <si>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</si>
  <si>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</si>
  <si>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</si>
  <si>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</si>
  <si>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</si>
  <si>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</si>
  <si>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</si>
  <si>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</si>
  <si>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</si>
  <si>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</si>
  <si>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</si>
  <si>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</si>
  <si>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</si>
  <si>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</si>
  <si>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</si>
  <si>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</si>
  <si>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</si>
  <si>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</si>
  <si>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</si>
  <si>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</si>
  <si>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</si>
  <si>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</si>
  <si>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</si>
  <si>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</si>
  <si>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</si>
  <si>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</si>
  <si>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</si>
  <si>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</si>
  <si>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</si>
  <si>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</si>
  <si>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</si>
  <si>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</si>
  <si>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</si>
  <si>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</si>
  <si>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</si>
  <si>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</si>
  <si>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</si>
  <si>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</si>
  <si>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</si>
  <si>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</si>
  <si>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</si>
  <si>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</si>
  <si>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</si>
  <si>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</si>
  <si>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</si>
  <si>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</si>
  <si>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</si>
  <si>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</si>
  <si>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</si>
  <si>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</si>
  <si>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</si>
  <si>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</si>
  <si>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</si>
  <si>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</si>
  <si>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</si>
  <si>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</si>
  <si>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</si>
  <si>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</si>
  <si>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</si>
  <si>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</si>
  <si>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</si>
  <si>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</si>
  <si>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</si>
  <si>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</si>
  <si>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</si>
  <si>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</si>
  <si>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</si>
  <si>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</si>
  <si>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</si>
  <si>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</si>
  <si>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</si>
  <si>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</si>
  <si>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</si>
  <si>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</si>
  <si>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</si>
  <si>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</si>
  <si>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</si>
  <si>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</si>
  <si>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</si>
  <si>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</si>
  <si>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</si>
  <si>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</si>
  <si>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</si>
  <si>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</si>
  <si>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</si>
  <si>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</si>
  <si>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</si>
  <si>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</si>
  <si>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</si>
  <si>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</si>
  <si>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</si>
  <si>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</si>
  <si>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</si>
  <si>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</si>
  <si>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</si>
  <si>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</si>
  <si>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</si>
  <si>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</si>
  <si>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</si>
  <si>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</si>
  <si>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</si>
  <si>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</si>
  <si>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</si>
  <si>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</si>
  <si>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</si>
  <si>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</si>
  <si>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</si>
  <si>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</si>
  <si>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</si>
  <si>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</si>
  <si>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</si>
  <si>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</si>
  <si>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</si>
  <si>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</si>
  <si>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</si>
  <si>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</si>
  <si>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</si>
  <si>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</si>
  <si>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</si>
  <si>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</si>
  <si>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</si>
  <si>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</si>
  <si>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</si>
  <si>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</si>
  <si>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</si>
  <si>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</si>
  <si>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</si>
  <si>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</si>
  <si>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</si>
  <si>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</si>
  <si>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</si>
  <si>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</si>
  <si>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</si>
  <si>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</si>
  <si>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</si>
  <si>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</si>
  <si>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</si>
  <si>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</si>
  <si>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</si>
  <si>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</si>
  <si>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</si>
  <si>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</si>
  <si>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</si>
  <si>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</si>
  <si>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</si>
  <si>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</si>
  <si>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</si>
  <si>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</si>
  <si>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</si>
  <si>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</si>
  <si>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</si>
  <si>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</si>
  <si>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</si>
  <si>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</si>
  <si>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</si>
  <si>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</si>
  <si>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</si>
  <si>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</si>
  <si>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</si>
  <si>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</si>
  <si>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</si>
  <si>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</si>
  <si>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</si>
  <si>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</si>
  <si>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</si>
  <si>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</si>
  <si>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</si>
  <si>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</si>
  <si>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</si>
  <si>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</si>
  <si>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</si>
  <si>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</si>
  <si>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</si>
  <si>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</si>
  <si>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</si>
  <si>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</si>
  <si>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</si>
  <si>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</si>
  <si>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</si>
  <si>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</si>
  <si>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</si>
  <si>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</si>
  <si>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</si>
  <si>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</si>
  <si>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</si>
  <si>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</si>
  <si>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</si>
  <si>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</si>
  <si>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</si>
  <si>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</si>
  <si>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</si>
  <si>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</si>
  <si>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</si>
  <si>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</si>
  <si>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</si>
  <si>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</si>
  <si>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</si>
  <si>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</si>
  <si>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</si>
  <si>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</si>
  <si>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</si>
  <si>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</si>
  <si>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</si>
  <si>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</si>
  <si>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</si>
  <si>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</si>
  <si>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</si>
  <si>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</si>
  <si>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</si>
  <si>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</si>
  <si>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</si>
  <si>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</si>
  <si>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</si>
  <si>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</si>
  <si>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</si>
  <si>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</si>
  <si>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</si>
  <si>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</si>
  <si>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</si>
  <si>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</si>
  <si>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</si>
  <si>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</si>
  <si>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</si>
  <si>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</si>
  <si>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</si>
  <si>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</si>
  <si>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</si>
  <si>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</si>
  <si>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</si>
  <si>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</si>
  <si>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</si>
  <si>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</si>
  <si>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</si>
  <si>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</si>
  <si>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</si>
  <si>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</si>
  <si>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</si>
  <si>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</si>
  <si>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</si>
  <si>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</si>
  <si>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</si>
  <si>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</si>
  <si>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</si>
  <si>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</si>
  <si>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</si>
  <si>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</si>
  <si>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</si>
  <si>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</si>
  <si>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</si>
  <si>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</si>
  <si>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</si>
  <si>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</si>
  <si>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</si>
  <si>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</si>
  <si>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</si>
  <si>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</si>
  <si>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</si>
  <si>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</si>
  <si>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</si>
  <si>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</si>
  <si>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</si>
  <si>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</si>
  <si>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</si>
  <si>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</si>
  <si>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</si>
  <si>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</si>
  <si>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</si>
  <si>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</si>
  <si>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</si>
  <si>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</si>
  <si>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</si>
  <si>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</si>
  <si>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</si>
  <si>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</si>
  <si>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</si>
  <si>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</si>
  <si>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</si>
  <si>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</si>
  <si>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</si>
  <si>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</si>
  <si>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</si>
  <si>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</si>
  <si>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</si>
  <si>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</si>
  <si>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</si>
  <si>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</si>
  <si>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</si>
  <si>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</si>
  <si>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</si>
  <si>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</si>
  <si>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</si>
  <si>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</si>
  <si>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</si>
  <si>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</si>
  <si>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</si>
  <si>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</si>
  <si>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</si>
  <si>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</si>
  <si>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</si>
  <si>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</si>
  <si>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</si>
  <si>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</si>
  <si>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</si>
  <si>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</si>
  <si>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</si>
  <si>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</si>
  <si>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</si>
  <si>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</si>
  <si>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</si>
  <si>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</si>
  <si>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</si>
  <si>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</si>
  <si>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</si>
  <si>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</si>
  <si>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</si>
  <si>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</si>
  <si>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</si>
  <si>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</si>
  <si>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</si>
  <si>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</si>
  <si>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</si>
  <si>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</si>
  <si>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</si>
  <si>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</si>
  <si>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</si>
  <si>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</si>
  <si>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</si>
  <si>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</si>
  <si>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</si>
  <si>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</si>
  <si>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</si>
  <si>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</si>
  <si>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</si>
  <si>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</si>
  <si>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</si>
  <si>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</si>
  <si>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</si>
  <si>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</si>
  <si>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</si>
  <si>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</si>
  <si>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</si>
  <si>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</si>
  <si>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</si>
  <si>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</si>
  <si>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</si>
  <si>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</si>
  <si>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</si>
  <si>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</si>
  <si>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</si>
  <si>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</si>
  <si>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</si>
  <si>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</si>
  <si>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</si>
  <si>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</si>
  <si>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</si>
  <si>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</si>
  <si>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</si>
  <si>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</si>
  <si>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</si>
  <si>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</si>
  <si>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</si>
  <si>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</si>
  <si>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</si>
  <si>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</si>
  <si>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</si>
  <si>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</si>
  <si>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</si>
  <si>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</si>
  <si>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</si>
  <si>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</si>
  <si>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</si>
  <si>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</si>
  <si>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</si>
  <si>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</si>
  <si>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</si>
  <si>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</si>
  <si>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</si>
  <si>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</si>
  <si>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</si>
  <si>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</si>
  <si>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</si>
  <si>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</si>
  <si>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</si>
  <si>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</si>
  <si>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</si>
  <si>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</si>
  <si>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</si>
  <si>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</si>
  <si>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</si>
  <si>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</si>
  <si>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</si>
  <si>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</si>
  <si>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</si>
  <si>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</si>
  <si>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</si>
  <si>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</si>
  <si>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</si>
  <si>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</si>
  <si>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</si>
  <si>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</si>
  <si>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</si>
  <si>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</si>
  <si>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</si>
  <si>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</si>
  <si>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</si>
  <si>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</si>
  <si>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</si>
  <si>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</si>
  <si>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</si>
  <si>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</si>
  <si>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</si>
  <si>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</si>
  <si>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</si>
  <si>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</si>
  <si>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</si>
  <si>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</si>
  <si>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</si>
  <si>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</si>
  <si>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</si>
  <si>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</si>
  <si>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</si>
  <si>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</si>
  <si>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</si>
  <si>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</si>
  <si>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</si>
  <si>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</si>
  <si>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</si>
  <si>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</si>
  <si>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</si>
  <si>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</si>
  <si>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</si>
  <si>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</si>
  <si>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</si>
  <si>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</si>
  <si>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</si>
  <si>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</si>
  <si>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</si>
  <si>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</si>
  <si>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</si>
  <si>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</si>
  <si>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</si>
  <si>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</si>
  <si>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</si>
  <si>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</si>
  <si>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</si>
  <si>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</si>
  <si>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</si>
  <si>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</si>
  <si>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</si>
  <si>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</si>
  <si>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</si>
  <si>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</si>
  <si>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</si>
  <si>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</si>
  <si>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</si>
  <si>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</si>
  <si>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</si>
  <si>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</si>
  <si>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</si>
  <si>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</si>
  <si>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</si>
  <si>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</si>
  <si>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</si>
  <si>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</si>
  <si>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</si>
  <si>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</si>
  <si>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</si>
  <si>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</si>
  <si>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</si>
  <si>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</si>
  <si>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</si>
  <si>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</si>
  <si>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</si>
  <si>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</si>
  <si>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</si>
  <si>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</si>
  <si>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</si>
  <si>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</si>
  <si>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</si>
  <si>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</si>
  <si>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</si>
  <si>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</si>
  <si>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</si>
  <si>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</si>
  <si>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</si>
  <si>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</si>
  <si>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</si>
  <si>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</si>
  <si>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</si>
  <si>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</si>
  <si>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</si>
  <si>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</si>
  <si>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</si>
  <si>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</si>
  <si>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</si>
  <si>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</si>
  <si>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</si>
  <si>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</si>
  <si>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</si>
  <si>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</si>
  <si>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</si>
  <si>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</si>
  <si>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</si>
  <si>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</si>
  <si>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</si>
  <si>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</si>
  <si>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</si>
  <si>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</si>
  <si>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</si>
  <si>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</si>
  <si>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</si>
  <si>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</si>
  <si>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</si>
  <si>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</si>
  <si>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</si>
  <si>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</si>
  <si>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</si>
  <si>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</si>
  <si>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</si>
  <si>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</si>
  <si>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</si>
  <si>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</si>
  <si>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</si>
  <si>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</si>
  <si>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</si>
  <si>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</si>
  <si>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</si>
  <si>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</si>
  <si>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</si>
  <si>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</si>
  <si>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</si>
  <si>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</si>
  <si>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</si>
  <si>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</si>
  <si>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</si>
  <si>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</si>
  <si>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</si>
  <si>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</si>
  <si>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</si>
  <si>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</si>
  <si>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</si>
  <si>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</si>
  <si>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</si>
  <si>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</si>
  <si>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</si>
  <si>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</si>
  <si>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</si>
  <si>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</si>
  <si>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</si>
  <si>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</si>
  <si>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</si>
  <si>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</si>
  <si>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</si>
  <si>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</si>
  <si>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</si>
  <si>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</si>
  <si>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</si>
  <si>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</si>
  <si>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</si>
  <si>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</si>
  <si>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</si>
  <si>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</si>
  <si>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</si>
  <si>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</si>
  <si>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</si>
  <si>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</si>
  <si>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</si>
  <si>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</si>
  <si>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</si>
  <si>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</si>
  <si>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</si>
  <si>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</si>
  <si>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</si>
  <si>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</si>
  <si>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</si>
  <si>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</si>
  <si>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</si>
  <si>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</si>
  <si>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</si>
  <si>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</si>
  <si>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</si>
  <si>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</si>
  <si>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</si>
  <si>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</si>
  <si>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</si>
  <si>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</si>
  <si>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</si>
  <si>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</si>
  <si>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</si>
  <si>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</si>
  <si>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</si>
  <si>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</si>
  <si>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</si>
  <si>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</si>
  <si>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</si>
  <si>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</si>
  <si>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</si>
  <si>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</si>
  <si>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</si>
  <si>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</si>
  <si>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</si>
  <si>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</si>
  <si>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</si>
  <si>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</si>
  <si>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</si>
  <si>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</si>
  <si>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</si>
  <si>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</si>
  <si>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</si>
  <si>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</si>
  <si>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</si>
  <si>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</si>
  <si>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</si>
  <si>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</si>
  <si>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</si>
  <si>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</si>
  <si>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</si>
  <si>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</si>
  <si>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</si>
  <si>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</si>
  <si>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</si>
  <si>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</si>
  <si>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</si>
  <si>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</si>
  <si>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</si>
  <si>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</si>
  <si>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</si>
  <si>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</si>
  <si>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</si>
  <si>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</si>
  <si>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</si>
  <si>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</si>
  <si>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</si>
  <si>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</si>
  <si>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</si>
  <si>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</si>
  <si>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</si>
  <si>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</si>
  <si>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</si>
  <si>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</si>
  <si>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</si>
  <si>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</si>
  <si>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</si>
  <si>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</si>
  <si>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</si>
  <si>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</si>
  <si>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</si>
  <si>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</si>
  <si>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</si>
  <si>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</si>
  <si>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</si>
  <si>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</si>
  <si>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</si>
  <si>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</si>
  <si>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</si>
  <si>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</si>
  <si>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</si>
  <si>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</si>
  <si>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</si>
  <si>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</si>
  <si>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</si>
  <si>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</si>
  <si>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</si>
  <si>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</si>
  <si>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</si>
  <si>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</si>
  <si>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</si>
  <si>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</si>
  <si>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</si>
  <si>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</si>
  <si>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</si>
  <si>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</si>
  <si>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</si>
  <si>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</si>
  <si>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</si>
  <si>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</si>
  <si>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</si>
  <si>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</si>
  <si>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</si>
  <si>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</si>
  <si>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</si>
  <si>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</si>
  <si>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</si>
  <si>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</si>
  <si>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</si>
  <si>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</si>
  <si>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</si>
  <si>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</si>
  <si>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</si>
  <si>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</si>
  <si>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</si>
  <si>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</si>
  <si>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</si>
  <si>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</si>
  <si>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</si>
  <si>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</si>
  <si>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</si>
  <si>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</si>
  <si>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</si>
  <si>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</si>
  <si>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</si>
  <si>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</si>
  <si>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</si>
  <si>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</si>
  <si>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</si>
  <si>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</si>
  <si>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</si>
  <si>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</si>
  <si>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</si>
  <si>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</si>
  <si>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</si>
  <si>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</si>
  <si>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</si>
  <si>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</si>
  <si>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</si>
  <si>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</si>
  <si>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</si>
  <si>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</si>
  <si>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</si>
  <si>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</si>
  <si>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</si>
  <si>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</si>
  <si>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</si>
  <si>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</si>
  <si>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</si>
  <si>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</si>
  <si>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</si>
  <si>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</si>
  <si>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</si>
  <si>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</si>
  <si>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</si>
  <si>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</si>
  <si>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</si>
  <si>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</si>
  <si>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</si>
  <si>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</si>
  <si>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</si>
  <si>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</si>
  <si>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</si>
  <si>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</si>
  <si>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</si>
  <si>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</si>
  <si>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</si>
  <si>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</si>
  <si>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</si>
  <si>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</si>
  <si>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</si>
  <si>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</si>
  <si>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</si>
  <si>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</si>
  <si>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</si>
  <si>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</si>
  <si>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</si>
  <si>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</si>
  <si>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</si>
  <si>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</si>
  <si>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</si>
  <si>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</si>
  <si>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</si>
  <si>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</si>
  <si>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</si>
  <si>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</si>
  <si>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</si>
  <si>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</si>
  <si>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</si>
  <si>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</si>
  <si>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</si>
  <si>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</si>
  <si>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</si>
  <si>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</si>
  <si>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</si>
  <si>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</si>
  <si>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</si>
  <si>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</si>
  <si>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</si>
  <si>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</si>
  <si>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</si>
  <si>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</si>
  <si>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</si>
  <si>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</si>
  <si>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</si>
  <si>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</si>
  <si>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</si>
  <si>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</si>
  <si>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</si>
  <si>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</si>
  <si>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</si>
  <si>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</si>
  <si>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</si>
  <si>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</si>
  <si>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</si>
  <si>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</si>
  <si>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</si>
  <si>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</si>
  <si>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</si>
  <si>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</si>
  <si>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</si>
  <si>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</si>
  <si>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</si>
  <si>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</si>
  <si>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</si>
  <si>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</si>
  <si>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</si>
  <si>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</si>
  <si>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</si>
  <si>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</si>
  <si>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</si>
  <si>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</si>
  <si>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</si>
  <si>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</si>
  <si>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</si>
  <si>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</si>
  <si>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</si>
  <si>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</si>
  <si>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</si>
  <si>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</si>
  <si>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</si>
  <si>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</si>
  <si>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</si>
  <si>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</si>
  <si>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</si>
  <si>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</si>
  <si>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</si>
  <si>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</si>
  <si>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</si>
  <si>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</si>
  <si>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</si>
  <si>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</si>
  <si>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</si>
  <si>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</si>
  <si>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</si>
  <si>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</si>
  <si>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</si>
  <si>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</si>
  <si>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</si>
  <si>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</si>
  <si>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</si>
  <si>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</si>
  <si>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</si>
  <si>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</si>
  <si>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</si>
  <si>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</si>
  <si>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</si>
  <si>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</si>
  <si>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</si>
  <si>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</si>
  <si>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</si>
  <si>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</si>
  <si>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</si>
  <si>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</si>
  <si>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</si>
  <si>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</si>
  <si>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</si>
  <si>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</si>
  <si>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</si>
  <si>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</si>
  <si>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</si>
  <si>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</si>
  <si>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</si>
  <si>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</si>
  <si>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</si>
  <si>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</si>
  <si>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</si>
  <si>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</si>
  <si>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</si>
  <si>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</si>
  <si>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</si>
  <si>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</si>
  <si>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</si>
  <si>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</si>
  <si>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</si>
  <si>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</si>
  <si>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</si>
  <si>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</si>
  <si>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</si>
  <si>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</si>
  <si>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</si>
  <si>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</si>
  <si>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</si>
  <si>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</si>
  <si>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</si>
  <si>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</si>
  <si>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</si>
  <si>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</si>
  <si>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</si>
  <si>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</si>
  <si>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</si>
  <si>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</si>
  <si>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</si>
  <si>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</si>
  <si>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</si>
  <si>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</si>
  <si>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</si>
  <si>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</si>
  <si>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</si>
  <si>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</si>
  <si>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</si>
  <si>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</si>
  <si>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</si>
  <si>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</si>
  <si>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</si>
  <si>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</si>
  <si>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</si>
  <si>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</si>
  <si>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</si>
  <si>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</si>
  <si>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</si>
  <si>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</si>
  <si>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</si>
  <si>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</si>
  <si>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</si>
  <si>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</si>
  <si>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</si>
  <si>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</si>
  <si>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</si>
  <si>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</si>
  <si>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</si>
  <si>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</si>
  <si>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</si>
  <si>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</si>
  <si>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</si>
  <si>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</si>
  <si>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</si>
  <si>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</si>
  <si>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</si>
  <si>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</si>
  <si>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</si>
  <si>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</si>
  <si>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</si>
  <si>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</si>
  <si>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</si>
  <si>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</si>
  <si>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</si>
  <si>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</si>
  <si>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</si>
  <si>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</si>
  <si>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</si>
  <si>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</si>
  <si>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</si>
  <si>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</si>
  <si>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</si>
  <si>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</si>
  <si>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</si>
  <si>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</si>
  <si>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</si>
  <si>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</si>
  <si>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</si>
  <si>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</si>
  <si>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</si>
  <si>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</si>
  <si>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</si>
  <si>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</si>
  <si>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</si>
  <si>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</si>
  <si>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</si>
  <si>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</si>
  <si>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</si>
  <si>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</si>
  <si>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</si>
  <si>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</si>
  <si>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</si>
  <si>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</si>
  <si>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</si>
  <si>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</si>
  <si>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</si>
  <si>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</si>
  <si>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</si>
  <si>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</si>
  <si>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</si>
  <si>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</si>
  <si>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</si>
  <si>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</si>
  <si>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</si>
  <si>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</si>
  <si>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</si>
  <si>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</si>
  <si>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</si>
  <si>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</si>
  <si>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</si>
  <si>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</si>
  <si>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</si>
  <si>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</si>
  <si>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</si>
  <si>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</si>
  <si>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</si>
  <si>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</si>
  <si>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</si>
  <si>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</si>
  <si>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</si>
  <si>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</si>
  <si>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</si>
  <si>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</si>
  <si>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</si>
  <si>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</si>
  <si>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</si>
  <si>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</si>
  <si>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</si>
  <si>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</si>
  <si>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</si>
  <si>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</si>
  <si>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</si>
  <si>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</si>
  <si>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</si>
  <si>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</si>
  <si>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</si>
  <si>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</si>
  <si>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</si>
  <si>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</si>
  <si>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</si>
  <si>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</si>
  <si>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</si>
  <si>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</si>
  <si>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</si>
  <si>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</si>
  <si>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</si>
  <si>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</si>
  <si>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</si>
  <si>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</si>
  <si>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</si>
  <si>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</si>
  <si>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</si>
  <si>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</si>
  <si>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</si>
  <si>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</si>
  <si>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</si>
  <si>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</si>
  <si>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</si>
  <si>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</si>
  <si>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</si>
  <si>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</si>
  <si>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</si>
  <si>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</si>
  <si>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</si>
  <si>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</si>
  <si>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</si>
  <si>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</si>
  <si>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</si>
  <si>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</si>
  <si>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</si>
  <si>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</si>
  <si>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</si>
  <si>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</si>
  <si>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</si>
  <si>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</si>
  <si>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</si>
  <si>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</si>
  <si>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</si>
  <si>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</si>
  <si>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</si>
  <si>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</si>
  <si>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</si>
  <si>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</si>
  <si>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</si>
  <si>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</si>
  <si>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</si>
  <si>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</si>
  <si>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</si>
  <si>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</si>
  <si>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</si>
  <si>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</si>
  <si>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</si>
  <si>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</si>
  <si>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</si>
  <si>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</si>
  <si>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</si>
  <si>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</si>
  <si>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</si>
  <si>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</si>
  <si>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</si>
  <si>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</si>
  <si>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</si>
  <si>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</si>
  <si>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</si>
  <si>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</si>
  <si>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</si>
  <si>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</si>
  <si>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</si>
  <si>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</si>
  <si>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</si>
  <si>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</si>
  <si>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</si>
  <si>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</si>
  <si>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</si>
  <si>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</si>
  <si>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</si>
  <si>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</si>
  <si>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</si>
  <si>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</si>
  <si>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</si>
  <si>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</si>
  <si>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</si>
  <si>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</si>
  <si>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</si>
  <si>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</si>
  <si>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</si>
  <si>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</si>
  <si>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</si>
  <si>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</si>
  <si>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</si>
  <si>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</si>
  <si>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</si>
  <si>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</si>
  <si>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</si>
  <si>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</si>
  <si>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</si>
  <si>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</si>
  <si>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</si>
  <si>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</si>
  <si>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</si>
  <si>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</si>
  <si>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</si>
  <si>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</si>
  <si>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</si>
  <si>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</si>
  <si>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</si>
  <si>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</si>
  <si>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</si>
  <si>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</si>
  <si>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</si>
  <si>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</si>
  <si>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</si>
  <si>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</si>
  <si>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</si>
  <si>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</si>
  <si>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</si>
  <si>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</si>
  <si>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</si>
  <si>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</si>
  <si>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</si>
  <si>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</si>
  <si>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</si>
  <si>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</si>
  <si>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</si>
  <si>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</si>
  <si>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</si>
  <si>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</si>
  <si>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</si>
  <si>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</si>
  <si>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</si>
  <si>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</si>
  <si>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</si>
  <si>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</si>
  <si>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</si>
  <si>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</si>
  <si>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</si>
  <si>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</si>
  <si>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</si>
  <si>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</si>
  <si>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</si>
  <si>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</si>
  <si>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</si>
  <si>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</si>
  <si>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</si>
  <si>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</si>
  <si>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</si>
  <si>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</si>
  <si>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</si>
  <si>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</si>
  <si>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</si>
  <si>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</si>
  <si>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</si>
  <si>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</si>
  <si>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</si>
  <si>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</si>
  <si>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</si>
  <si>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</si>
  <si>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</si>
  <si>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</si>
  <si>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</si>
  <si>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</si>
  <si>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</si>
  <si>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</si>
  <si>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</si>
  <si>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</si>
  <si>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</si>
  <si>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</si>
  <si>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</si>
  <si>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</si>
  <si>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</si>
  <si>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</si>
  <si>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</si>
  <si>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</si>
  <si>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</si>
  <si>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</si>
  <si>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</si>
  <si>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</si>
  <si>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</si>
  <si>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</si>
  <si>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</si>
  <si>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</si>
  <si>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</si>
  <si>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</si>
  <si>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</si>
  <si>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</si>
  <si>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</si>
  <si>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</si>
  <si>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</si>
  <si>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</si>
  <si>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</si>
  <si>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</si>
  <si>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</si>
  <si>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</si>
  <si>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</si>
  <si>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</si>
  <si>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</si>
  <si>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</si>
  <si>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</si>
  <si>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</si>
  <si>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</si>
  <si>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</si>
  <si>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</si>
  <si>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</si>
  <si>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</si>
  <si>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</si>
  <si>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</si>
  <si>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</si>
  <si>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</si>
  <si>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</si>
  <si>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</si>
  <si>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</si>
  <si>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</si>
  <si>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</si>
  <si>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</si>
  <si>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</si>
  <si>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</si>
  <si>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</si>
  <si>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</si>
  <si>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</si>
  <si>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</si>
  <si>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</si>
  <si>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</si>
  <si>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</si>
  <si>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</si>
  <si>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</si>
  <si>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</si>
  <si>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</si>
  <si>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</si>
  <si>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</si>
  <si>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</si>
  <si>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</si>
  <si>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</si>
  <si>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</si>
  <si>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</si>
  <si>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</si>
  <si>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</si>
  <si>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</si>
  <si>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</si>
  <si>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</si>
  <si>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</si>
  <si>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</si>
  <si>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</si>
  <si>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</si>
  <si>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</si>
  <si>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</si>
  <si>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</si>
  <si>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</si>
  <si>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</si>
  <si>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</si>
  <si>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</si>
  <si>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</si>
  <si>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</si>
  <si>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</si>
  <si>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</si>
  <si>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</si>
  <si>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</si>
  <si>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</si>
  <si>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</si>
  <si>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</si>
  <si>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</si>
  <si>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</si>
  <si>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</si>
  <si>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</si>
  <si>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</si>
  <si>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</si>
  <si>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</si>
  <si>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</si>
  <si>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</si>
  <si>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</si>
  <si>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</si>
  <si>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</si>
  <si>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</si>
  <si>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</si>
  <si>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</si>
  <si>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</si>
  <si>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</si>
  <si>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</si>
  <si>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</si>
  <si>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</si>
  <si>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</si>
  <si>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</si>
  <si>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</si>
  <si>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</si>
  <si>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</si>
  <si>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</si>
  <si>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</si>
  <si>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</si>
  <si>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</si>
  <si>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</si>
  <si>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</si>
  <si>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</si>
  <si>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</si>
  <si>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</si>
  <si>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</si>
  <si>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</si>
  <si>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</si>
  <si>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</si>
  <si>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</si>
  <si>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</si>
  <si>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</si>
  <si>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</si>
  <si>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</si>
  <si>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</si>
  <si>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</si>
  <si>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</si>
  <si>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</si>
  <si>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</si>
  <si>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</si>
  <si>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</si>
  <si>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</si>
  <si>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</si>
  <si>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</si>
  <si>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</si>
  <si>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</si>
  <si>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</si>
  <si>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</si>
  <si>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</si>
  <si>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</si>
  <si>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</si>
  <si>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</si>
  <si>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</si>
  <si>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</si>
  <si>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</si>
  <si>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</si>
  <si>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</si>
  <si>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</si>
  <si>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</si>
  <si>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</si>
  <si>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</si>
  <si>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</si>
  <si>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</si>
  <si>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</si>
  <si>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</si>
  <si>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</si>
  <si>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</si>
  <si>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</si>
  <si>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</si>
  <si>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</si>
  <si>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</si>
  <si>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</si>
  <si>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</si>
  <si>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</si>
  <si>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</si>
  <si>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</si>
  <si>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</si>
  <si>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</si>
  <si>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</si>
  <si>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</si>
  <si>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</si>
  <si>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</si>
  <si>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</si>
  <si>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</si>
  <si>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</si>
  <si>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</si>
  <si>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</si>
  <si>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</si>
  <si>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</si>
  <si>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</si>
  <si>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</si>
  <si>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</si>
  <si>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</si>
  <si>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</si>
  <si>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</si>
  <si>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</si>
  <si>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</si>
  <si>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</si>
  <si>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</si>
  <si>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</si>
  <si>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</si>
  <si>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</si>
  <si>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</si>
  <si>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</si>
  <si>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</si>
  <si>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</si>
  <si>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</si>
  <si>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</si>
  <si>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</si>
  <si>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</si>
  <si>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</si>
  <si>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</si>
  <si>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</si>
  <si>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</si>
  <si>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</si>
  <si>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</si>
  <si>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</si>
  <si>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</si>
  <si>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</si>
  <si>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</si>
  <si>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</si>
  <si>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</si>
  <si>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</si>
  <si>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</si>
  <si>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</si>
  <si>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</si>
  <si>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</si>
  <si>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</si>
  <si>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</si>
  <si>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</si>
  <si>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</si>
  <si>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</si>
  <si>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</si>
  <si>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</si>
  <si>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</si>
  <si>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</si>
  <si>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</si>
  <si>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</si>
  <si>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</si>
  <si>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</si>
  <si>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</si>
  <si>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</si>
  <si>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</si>
  <si>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</si>
  <si>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</si>
  <si>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</si>
  <si>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</si>
  <si>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</si>
  <si>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</si>
  <si>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</si>
  <si>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</si>
  <si>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</si>
  <si>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</si>
  <si>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</si>
  <si>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</si>
  <si>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</si>
  <si>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</si>
  <si>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</si>
  <si>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</si>
  <si>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</si>
  <si>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</si>
  <si>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</si>
  <si>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</si>
  <si>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</si>
  <si>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</si>
  <si>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</si>
  <si>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</si>
  <si>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</si>
  <si>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</si>
  <si>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</si>
  <si>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</si>
  <si>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</si>
  <si>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</si>
  <si>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</si>
  <si>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</si>
  <si>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</si>
  <si>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</si>
  <si>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</si>
  <si>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</si>
  <si>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</si>
  <si>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</si>
  <si>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</si>
  <si>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</si>
  <si>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</si>
  <si>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</si>
  <si>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</si>
  <si>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</si>
  <si>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</si>
  <si>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</si>
  <si>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</si>
  <si>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</si>
  <si>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</si>
  <si>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</si>
  <si>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</si>
  <si>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</si>
  <si>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</si>
  <si>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</si>
  <si>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</si>
  <si>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</si>
  <si>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</si>
  <si>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</si>
  <si>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</si>
  <si>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</si>
  <si>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</si>
  <si>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</si>
  <si>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</si>
  <si>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</si>
  <si>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</si>
  <si>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</si>
  <si>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</si>
  <si>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</si>
  <si>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</si>
  <si>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</si>
  <si>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</si>
  <si>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</si>
  <si>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</si>
  <si>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</si>
  <si>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</si>
  <si>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</si>
  <si>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</si>
  <si>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</si>
  <si>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</si>
  <si>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</si>
  <si>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</si>
  <si>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</si>
  <si>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</si>
  <si>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</si>
  <si>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</si>
  <si>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</si>
  <si>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</si>
  <si>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</si>
  <si>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</si>
  <si>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</si>
  <si>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</si>
  <si>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</si>
  <si>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</si>
  <si>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</si>
  <si>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</si>
  <si>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</si>
  <si>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</si>
  <si>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</si>
  <si>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</si>
  <si>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</si>
  <si>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</si>
  <si>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</si>
  <si>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</si>
  <si>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</si>
  <si>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</si>
  <si>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</si>
  <si>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</si>
  <si>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</si>
  <si>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</si>
  <si>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</si>
  <si>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</si>
  <si>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</si>
  <si>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</si>
  <si>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</si>
  <si>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</si>
  <si>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</si>
  <si>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</si>
  <si>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</si>
  <si>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</si>
  <si>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</si>
  <si>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</si>
  <si>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</si>
  <si>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</si>
  <si>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</si>
  <si>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</si>
  <si>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</si>
  <si>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</si>
  <si>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</si>
  <si>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</si>
  <si>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</si>
  <si>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</si>
  <si>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</si>
  <si>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</si>
  <si>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</si>
  <si>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</si>
  <si>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</si>
  <si>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</si>
  <si>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</si>
  <si>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</si>
  <si>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</si>
  <si>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</si>
  <si>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</si>
  <si>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</si>
  <si>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</si>
  <si>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</si>
  <si>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</si>
  <si>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</si>
  <si>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</si>
  <si>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</si>
  <si>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</si>
  <si>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</si>
  <si>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</si>
  <si>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</si>
  <si>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</si>
  <si>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</si>
  <si>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</si>
  <si>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</si>
  <si>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</si>
  <si>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</si>
  <si>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</si>
  <si>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</si>
  <si>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</si>
  <si>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</si>
  <si>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</si>
  <si>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</si>
  <si>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</si>
  <si>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</si>
  <si>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</si>
  <si>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</si>
  <si>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</si>
  <si>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</si>
  <si>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</si>
  <si>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</si>
  <si>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</si>
  <si>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</si>
  <si>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</si>
  <si>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</si>
  <si>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</si>
  <si>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</si>
  <si>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</si>
  <si>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</si>
  <si>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</si>
  <si>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</si>
  <si>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</si>
  <si>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</si>
  <si>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</si>
  <si>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</si>
  <si>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</si>
  <si>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</si>
  <si>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</si>
  <si>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</si>
  <si>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</si>
  <si>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</si>
  <si>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</si>
  <si>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</si>
  <si>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</si>
  <si>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</si>
  <si>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</si>
  <si>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</si>
  <si>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</si>
  <si>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</si>
  <si>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</si>
  <si>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</si>
  <si>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</si>
  <si>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</si>
  <si>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</si>
  <si>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</si>
  <si>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</si>
  <si>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</si>
  <si>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</si>
  <si>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</si>
  <si>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</si>
  <si>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</si>
  <si>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</si>
  <si>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</si>
  <si>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</si>
  <si>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</si>
  <si>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</si>
  <si>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</si>
  <si>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</si>
  <si>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</si>
  <si>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</si>
  <si>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</si>
  <si>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</si>
  <si>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</si>
  <si>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</si>
  <si>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</si>
  <si>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</si>
  <si>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</si>
  <si>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</si>
  <si>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</si>
  <si>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</si>
  <si>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</si>
  <si>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</si>
  <si>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</si>
  <si>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</si>
  <si>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</si>
  <si>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</si>
  <si>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</si>
  <si>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</si>
  <si>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</si>
  <si>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</si>
  <si>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</si>
  <si>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</si>
  <si>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</si>
  <si>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</si>
  <si>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</si>
  <si>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</si>
  <si>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</si>
  <si>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</si>
  <si>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</si>
  <si>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</si>
  <si>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</si>
  <si>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</si>
  <si>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</si>
  <si>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</si>
  <si>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</si>
  <si>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</si>
  <si>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</si>
  <si>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</si>
  <si>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</si>
  <si>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</si>
  <si>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</si>
  <si>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</si>
  <si>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</si>
  <si>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</si>
  <si>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</si>
  <si>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</si>
  <si>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</si>
  <si>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</si>
  <si>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</si>
  <si>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</si>
  <si>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</si>
  <si>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</si>
  <si>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</si>
  <si>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</si>
  <si>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</si>
  <si>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</si>
  <si>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</si>
  <si>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</si>
  <si>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</si>
  <si>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</si>
  <si>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</si>
  <si>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</si>
  <si>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</si>
  <si>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</si>
  <si>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</si>
  <si>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</si>
  <si>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</si>
  <si>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</si>
  <si>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</si>
  <si>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</si>
  <si>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</si>
  <si>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</si>
  <si>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</si>
  <si>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</si>
  <si>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</si>
  <si>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</si>
  <si>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</si>
  <si>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</si>
  <si>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</si>
  <si>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</si>
  <si>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</si>
  <si>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</si>
  <si>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</si>
  <si>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</si>
  <si>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</si>
  <si>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</si>
  <si>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</si>
  <si>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</si>
  <si>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</si>
  <si>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</si>
  <si>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</si>
  <si>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</si>
  <si>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</si>
  <si>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</si>
  <si>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</si>
  <si>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</si>
  <si>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</si>
  <si>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</si>
  <si>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</si>
  <si>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</si>
  <si>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</si>
  <si>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</si>
  <si>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</si>
  <si>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</si>
  <si>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</si>
  <si>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</si>
  <si>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</si>
  <si>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</si>
  <si>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</si>
  <si>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</si>
  <si>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</si>
  <si>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</si>
  <si>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</si>
  <si>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</si>
  <si>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</si>
  <si>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</si>
  <si>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</si>
  <si>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</si>
  <si>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</si>
  <si>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</si>
  <si>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</si>
  <si>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</si>
  <si>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</si>
  <si>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</si>
  <si>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</si>
  <si>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</si>
  <si>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</si>
  <si>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</si>
  <si>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</si>
  <si>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</si>
  <si>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</si>
  <si>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</si>
  <si>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</si>
  <si>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</si>
  <si>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</si>
  <si>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</si>
  <si>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</si>
  <si>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</si>
  <si>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</si>
  <si>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</si>
  <si>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</si>
  <si>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</si>
  <si>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</si>
  <si>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</si>
  <si>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</si>
  <si>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</si>
  <si>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</si>
  <si>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</si>
  <si>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</si>
  <si>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</si>
  <si>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</si>
  <si>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</si>
  <si>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</si>
  <si>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</si>
  <si>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</si>
  <si>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</si>
  <si>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</si>
  <si>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</si>
  <si>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</si>
  <si>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</si>
  <si>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</si>
  <si>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</si>
  <si>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</si>
  <si>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</si>
  <si>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</si>
  <si>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</si>
  <si>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</si>
  <si>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</si>
  <si>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</si>
  <si>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</si>
  <si>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</si>
  <si>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</si>
  <si>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</si>
  <si>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</si>
  <si>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</si>
  <si>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</si>
  <si>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</si>
  <si>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</si>
  <si>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</si>
  <si>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</si>
  <si>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</si>
  <si>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</si>
  <si>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</si>
  <si>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</si>
  <si>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</si>
  <si>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</si>
  <si>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</si>
  <si>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</si>
  <si>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</si>
  <si>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</si>
  <si>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</si>
  <si>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</si>
  <si>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</si>
  <si>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</si>
  <si>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</si>
  <si>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</si>
  <si>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</si>
  <si>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</si>
  <si>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</si>
  <si>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</si>
  <si>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</si>
  <si>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</si>
  <si>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</si>
  <si>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</si>
  <si>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</si>
  <si>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</si>
  <si>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</si>
  <si>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</si>
  <si>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</si>
  <si>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</si>
  <si>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</si>
  <si>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</si>
  <si>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</si>
  <si>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</si>
  <si>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</si>
  <si>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</si>
  <si>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</si>
  <si>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</si>
  <si>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</si>
  <si>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</si>
  <si>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</si>
  <si>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</si>
  <si>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</si>
  <si>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</si>
  <si>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</si>
  <si>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</si>
  <si>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</si>
  <si>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</si>
  <si>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</si>
  <si>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</si>
  <si>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</si>
  <si>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</si>
  <si>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</si>
  <si>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</si>
  <si>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</si>
  <si>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</si>
  <si>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</si>
  <si>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</si>
  <si>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</si>
  <si>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</si>
  <si>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</si>
  <si>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</si>
  <si>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</si>
  <si>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</si>
  <si>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</si>
  <si>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</si>
  <si>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</si>
  <si>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</si>
  <si>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</si>
  <si>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</si>
  <si>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</si>
  <si>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</si>
  <si>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</si>
  <si>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</si>
  <si>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</si>
  <si>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</si>
  <si>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</si>
  <si>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</si>
  <si>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</si>
  <si>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</si>
  <si>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</si>
  <si>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</si>
  <si>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</si>
  <si>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</si>
  <si>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</si>
  <si>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</si>
  <si>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</si>
  <si>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</si>
  <si>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</si>
  <si>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</si>
  <si>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</si>
  <si>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</si>
  <si>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</si>
  <si>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</si>
  <si>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</si>
  <si>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</si>
  <si>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</si>
  <si>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</si>
  <si>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</si>
  <si>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</si>
  <si>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</si>
  <si>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</si>
  <si>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</si>
  <si>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</si>
  <si>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</si>
  <si>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</si>
  <si>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</si>
  <si>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</si>
  <si>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</si>
  <si>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</si>
  <si>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</si>
  <si>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</si>
  <si>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</si>
  <si>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</si>
  <si>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</si>
  <si>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</si>
  <si>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</si>
  <si>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</si>
  <si>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</si>
  <si>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</si>
  <si>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</si>
  <si>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</si>
  <si>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</si>
  <si>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</si>
  <si>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</si>
  <si>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</si>
  <si>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</si>
  <si>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</si>
  <si>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</si>
  <si>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</si>
  <si>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</si>
  <si>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</si>
  <si>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</si>
  <si>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</si>
  <si>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</si>
  <si>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</si>
  <si>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</si>
  <si>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</si>
  <si>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</si>
  <si>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</si>
  <si>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</si>
  <si>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</si>
  <si>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</si>
  <si>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</si>
  <si>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</si>
  <si>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</si>
  <si>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</si>
  <si>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</si>
  <si>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</si>
  <si>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</si>
  <si>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</si>
  <si>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</si>
  <si>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</si>
  <si>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</si>
  <si>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</si>
  <si>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</si>
  <si>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</si>
  <si>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</si>
  <si>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</si>
  <si>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</si>
  <si>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</si>
  <si>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</si>
  <si>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</si>
  <si>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</si>
  <si>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</si>
  <si>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</si>
  <si>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</si>
  <si>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</si>
  <si>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</si>
  <si>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</si>
  <si>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</si>
  <si>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</si>
  <si>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</si>
  <si>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</si>
  <si>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</si>
  <si>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</si>
  <si>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</si>
  <si>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</si>
  <si>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</si>
  <si>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</si>
  <si>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</si>
  <si>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</si>
  <si>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</si>
  <si>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</si>
  <si>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</si>
  <si>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</si>
  <si>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</si>
  <si>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</si>
  <si>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</si>
  <si>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</si>
  <si>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</si>
  <si>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</si>
  <si>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</si>
  <si>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</si>
  <si>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</si>
  <si>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</si>
  <si>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</si>
  <si>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</si>
  <si>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</si>
  <si>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</si>
  <si>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</si>
  <si>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</si>
  <si>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</si>
  <si>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</si>
  <si>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</si>
  <si>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</si>
  <si>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</si>
  <si>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</si>
  <si>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</si>
  <si>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</si>
  <si>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</si>
  <si>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</si>
  <si>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</si>
  <si>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</si>
  <si>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</si>
  <si>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</si>
  <si>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</si>
  <si>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</si>
  <si>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</si>
  <si>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</si>
  <si>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</si>
  <si>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</si>
  <si>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</si>
  <si>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</si>
  <si>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</si>
  <si>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</si>
  <si>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</si>
  <si>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</si>
  <si>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</si>
  <si>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</si>
  <si>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</si>
  <si>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</si>
  <si>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</si>
  <si>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</si>
  <si>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</si>
  <si>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</si>
  <si>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</si>
  <si>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</si>
  <si>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</si>
  <si>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</si>
  <si>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</si>
  <si>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</si>
  <si>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</si>
  <si>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</si>
  <si>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</si>
  <si>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</si>
  <si>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</si>
  <si>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</si>
  <si>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</si>
  <si>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</si>
  <si>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</si>
  <si>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</si>
  <si>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</si>
  <si>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</si>
  <si>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</si>
  <si>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</si>
  <si>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</si>
  <si>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</si>
  <si>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</si>
  <si>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</si>
  <si>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</si>
  <si>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</si>
  <si>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</si>
  <si>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</si>
  <si>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</si>
  <si>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</si>
  <si>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</si>
  <si>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</si>
  <si>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</si>
  <si>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</si>
  <si>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</si>
  <si>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</si>
  <si>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</si>
  <si>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</si>
  <si>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</si>
  <si>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</si>
  <si>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</si>
  <si>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</si>
  <si>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</si>
  <si>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</si>
  <si>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</si>
  <si>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</si>
  <si>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</si>
  <si>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</si>
  <si>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</si>
  <si>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</si>
  <si>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</si>
  <si>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</si>
  <si>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</si>
  <si>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</si>
  <si>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</si>
  <si>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</si>
  <si>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</si>
  <si>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</si>
  <si>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</si>
  <si>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</si>
  <si>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</si>
  <si>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</si>
  <si>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</si>
  <si>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</si>
  <si>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</si>
  <si>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</si>
  <si>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</si>
  <si>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</si>
  <si>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</si>
  <si>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</si>
  <si>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</si>
  <si>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</si>
  <si>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</si>
  <si>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</si>
  <si>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</si>
  <si>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</si>
  <si>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</si>
  <si>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</si>
  <si>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</si>
  <si>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</si>
  <si>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</si>
  <si>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</si>
  <si>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</si>
  <si>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</si>
  <si>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</si>
  <si>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</si>
  <si>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</si>
  <si>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</si>
  <si>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</si>
  <si>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</si>
  <si>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</si>
  <si>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</si>
  <si>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</si>
  <si>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</si>
  <si>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</si>
  <si>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</si>
  <si>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</si>
  <si>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</si>
  <si>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</si>
  <si>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</si>
  <si>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</si>
  <si>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</si>
  <si>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</si>
  <si>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</si>
  <si>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</si>
  <si>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</si>
  <si>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</si>
  <si>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</si>
  <si>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</si>
  <si>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</si>
  <si>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</si>
  <si>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</si>
  <si>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</si>
  <si>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</si>
  <si>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</si>
  <si>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</si>
  <si>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</si>
  <si>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</si>
  <si>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</si>
  <si>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</si>
  <si>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</si>
  <si>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</si>
  <si>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</si>
  <si>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</si>
  <si>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</si>
  <si>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</si>
  <si>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</si>
  <si>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</si>
  <si>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</si>
  <si>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</si>
  <si>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</si>
  <si>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</si>
  <si>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</si>
  <si>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</si>
  <si>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</si>
  <si>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</si>
  <si>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</si>
  <si>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</si>
  <si>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</si>
  <si>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</si>
  <si>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</si>
  <si>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</si>
  <si>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</si>
  <si>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</si>
  <si>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</si>
  <si>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</si>
  <si>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</si>
  <si>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</si>
  <si>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</si>
  <si>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</si>
  <si>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</si>
  <si>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</si>
  <si>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</si>
  <si>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</si>
  <si>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</si>
  <si>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</si>
  <si>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</si>
  <si>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</si>
  <si>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</si>
  <si>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</si>
  <si>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</si>
  <si>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</si>
  <si>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</si>
  <si>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</si>
  <si>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</si>
  <si>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</si>
  <si>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</si>
  <si>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</si>
  <si>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</si>
  <si>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</si>
  <si>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</si>
  <si>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</si>
  <si>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</si>
  <si>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</si>
  <si>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</si>
  <si>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</si>
  <si>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</si>
  <si>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</si>
  <si>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</si>
  <si>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</si>
  <si>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</si>
  <si>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</si>
  <si>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</si>
  <si>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</si>
  <si>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</si>
  <si>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</si>
  <si>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</si>
  <si>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</si>
  <si>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</si>
  <si>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</si>
  <si>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</si>
  <si>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</si>
  <si>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</si>
  <si>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</si>
  <si>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</si>
  <si>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</si>
  <si>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</si>
  <si>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</si>
  <si>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</si>
  <si>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</si>
  <si>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</si>
  <si>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</si>
  <si>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</si>
  <si>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</si>
  <si>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</si>
  <si>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</si>
  <si>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</si>
  <si>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</si>
  <si>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</si>
  <si>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</si>
  <si>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</si>
  <si>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</si>
  <si>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</si>
  <si>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</si>
  <si>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</si>
  <si>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</si>
  <si>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</si>
  <si>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</si>
  <si>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</si>
  <si>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</si>
  <si>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</si>
  <si>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</si>
  <si>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</si>
  <si>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</si>
  <si>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</si>
  <si>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</si>
  <si>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</si>
  <si>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</si>
  <si>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</si>
  <si>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</si>
  <si>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</si>
  <si>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</si>
  <si>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</si>
  <si>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</si>
  <si>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</si>
  <si>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</si>
  <si>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</si>
  <si>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</si>
  <si>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</si>
  <si>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</si>
  <si>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</si>
  <si>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</si>
  <si>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</si>
  <si>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</si>
  <si>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</si>
  <si>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</si>
  <si>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</si>
  <si>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</si>
  <si>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</si>
  <si>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</si>
  <si>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</si>
  <si>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</si>
  <si>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</si>
  <si>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</si>
  <si>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</si>
  <si>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</si>
  <si>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</si>
  <si>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</si>
  <si>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</si>
  <si>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</si>
  <si>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</si>
  <si>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</si>
  <si>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</si>
  <si>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</si>
  <si>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</si>
  <si>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</si>
  <si>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</si>
  <si>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</si>
  <si>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</si>
  <si>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</si>
  <si>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</si>
  <si>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</si>
  <si>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</si>
  <si>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</si>
  <si>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</si>
  <si>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</si>
  <si>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</si>
  <si>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</si>
  <si>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</si>
  <si>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</si>
  <si>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</si>
  <si>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</si>
  <si>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</si>
  <si>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</si>
  <si>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</si>
  <si>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</si>
  <si>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</si>
  <si>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</si>
  <si>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</si>
  <si>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</si>
  <si>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</si>
  <si>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</si>
  <si>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</si>
  <si>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</si>
  <si>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</si>
  <si>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</si>
  <si>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</si>
  <si>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</si>
  <si>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</si>
  <si>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</si>
  <si>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</si>
  <si>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</si>
  <si>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</si>
  <si>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</si>
  <si>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</si>
  <si>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</si>
  <si>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</si>
  <si>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</si>
  <si>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</si>
  <si>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</si>
  <si>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</si>
  <si>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</si>
  <si>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</si>
  <si>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</si>
  <si>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</si>
  <si>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</si>
  <si>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</si>
  <si>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</si>
  <si>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</si>
  <si>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</si>
  <si>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</si>
  <si>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</si>
  <si>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</si>
  <si>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</si>
  <si>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</si>
  <si>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</si>
  <si>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</si>
  <si>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</si>
  <si>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</si>
  <si>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</si>
  <si>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</si>
  <si>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</si>
  <si>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</si>
  <si>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</si>
  <si>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</si>
  <si>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</si>
  <si>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</si>
  <si>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</si>
  <si>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</si>
  <si>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</si>
  <si>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</si>
  <si>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</si>
  <si>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</si>
  <si>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</si>
  <si>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</si>
  <si>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</si>
  <si>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</si>
  <si>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</si>
  <si>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</si>
  <si>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</si>
  <si>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</si>
  <si>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</si>
  <si>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</si>
  <si>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</si>
  <si>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</si>
  <si>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</si>
  <si>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</si>
  <si>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</si>
  <si>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</si>
  <si>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</si>
  <si>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</si>
  <si>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</si>
  <si>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</si>
  <si>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</si>
  <si>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</si>
  <si>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</si>
  <si>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</si>
  <si>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</si>
  <si>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</si>
  <si>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</si>
  <si>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</si>
  <si>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</si>
  <si>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</si>
  <si>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</si>
  <si>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</si>
  <si>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</si>
  <si>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</si>
  <si>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</si>
  <si>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</si>
  <si>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</si>
  <si>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</si>
  <si>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</si>
  <si>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</si>
  <si>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</si>
  <si>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</si>
  <si>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</si>
  <si>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</si>
  <si>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</si>
  <si>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</si>
  <si>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</si>
  <si>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</si>
  <si>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</si>
  <si>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</si>
  <si>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</si>
  <si>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</si>
  <si>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</si>
  <si>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</si>
  <si>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</si>
  <si>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</si>
  <si>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</si>
  <si>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</si>
  <si>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</si>
  <si>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</si>
  <si>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</si>
  <si>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</si>
  <si>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</si>
  <si>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</si>
  <si>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</si>
  <si>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</si>
  <si>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</si>
  <si>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</si>
  <si>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</si>
  <si>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</si>
  <si>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</si>
  <si>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</si>
  <si>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</si>
  <si>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</si>
  <si>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</si>
  <si>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</si>
  <si>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</si>
  <si>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</si>
  <si>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</si>
  <si>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</si>
  <si>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</si>
  <si>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</si>
  <si>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</si>
  <si>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</si>
  <si>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</si>
  <si>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</si>
  <si>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</si>
  <si>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</si>
  <si>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</si>
  <si>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</si>
  <si>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</si>
  <si>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</si>
  <si>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</si>
  <si>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</si>
  <si>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</si>
  <si>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</si>
  <si>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</si>
  <si>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</si>
  <si>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</si>
  <si>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</si>
  <si>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</si>
  <si>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</si>
  <si>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</si>
  <si>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</si>
  <si>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</si>
  <si>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</si>
  <si>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</si>
  <si>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</si>
  <si>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</si>
  <si>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</si>
  <si>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</si>
  <si>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</si>
  <si>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</si>
  <si>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</si>
  <si>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</si>
  <si>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</si>
  <si>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</si>
  <si>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</si>
  <si>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</si>
  <si>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</si>
  <si>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</si>
  <si>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</si>
  <si>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</si>
  <si>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</si>
  <si>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</si>
  <si>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</si>
  <si>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</si>
  <si>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</si>
  <si>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</si>
  <si>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</si>
  <si>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</si>
  <si>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</si>
  <si>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</si>
  <si>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</si>
  <si>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</si>
  <si>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</si>
  <si>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</si>
  <si>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</si>
  <si>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</si>
  <si>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</si>
  <si>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</si>
  <si>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</si>
  <si>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</si>
  <si>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</si>
  <si>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</si>
  <si>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</si>
  <si>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</si>
  <si>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</si>
  <si>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</si>
  <si>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</si>
  <si>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</si>
  <si>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</si>
  <si>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</si>
  <si>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</si>
  <si>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</si>
  <si>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</si>
  <si>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</si>
  <si>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</si>
  <si>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</si>
  <si>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</si>
  <si>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</si>
  <si>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</si>
  <si>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</si>
  <si>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</si>
  <si>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</si>
  <si>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</si>
  <si>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</si>
  <si>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</si>
  <si>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</si>
  <si>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</si>
  <si>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</si>
  <si>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</si>
  <si>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</si>
  <si>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</si>
  <si>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</si>
  <si>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</si>
  <si>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</si>
  <si>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</si>
  <si>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</si>
  <si>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</si>
  <si>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</si>
  <si>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</si>
  <si>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</si>
  <si>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</si>
  <si>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</si>
  <si>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</si>
  <si>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</si>
  <si>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</si>
  <si>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</si>
  <si>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</si>
  <si>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</si>
  <si>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</si>
  <si>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</si>
  <si>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</si>
  <si>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</si>
  <si>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</si>
  <si>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</si>
  <si>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</si>
  <si>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</si>
  <si>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</si>
  <si>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</si>
  <si>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</si>
  <si>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</si>
  <si>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</si>
  <si>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</si>
  <si>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</si>
  <si>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</si>
  <si>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</si>
  <si>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</si>
  <si>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</si>
  <si>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</si>
  <si>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</si>
  <si>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</si>
  <si>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</si>
  <si>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</si>
  <si>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</si>
  <si>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</si>
  <si>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</si>
  <si>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</si>
  <si>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</si>
  <si>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</si>
  <si>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</si>
  <si>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</si>
  <si>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</si>
  <si>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</si>
  <si>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</si>
  <si>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</si>
  <si>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</si>
  <si>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</si>
  <si>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</si>
  <si>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</si>
  <si>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</si>
  <si>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</si>
  <si>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</si>
  <si>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</si>
  <si>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</si>
  <si>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</si>
  <si>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</si>
  <si>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</si>
  <si>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</si>
  <si>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</si>
  <si>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</si>
  <si>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</si>
  <si>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</si>
  <si>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</si>
  <si>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</si>
  <si>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</si>
  <si>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</si>
  <si>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</si>
  <si>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</si>
  <si>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</si>
  <si>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</si>
  <si>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</si>
  <si>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</si>
  <si>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</si>
  <si>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</si>
  <si>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</si>
  <si>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</si>
  <si>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</si>
  <si>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</si>
  <si>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</si>
  <si>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</si>
  <si>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</si>
  <si>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</si>
  <si>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</si>
  <si>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</si>
  <si>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</si>
  <si>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</si>
  <si>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</si>
  <si>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</si>
  <si>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</si>
  <si>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</si>
  <si>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</si>
  <si>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</si>
  <si>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</si>
  <si>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</si>
  <si>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</si>
  <si>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</si>
  <si>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</si>
  <si>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</si>
  <si>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</si>
  <si>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</si>
  <si>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</si>
  <si>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</si>
  <si>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</si>
  <si>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</si>
  <si>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</si>
  <si>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</si>
  <si>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</si>
  <si>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</si>
  <si>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</si>
  <si>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</si>
  <si>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</si>
  <si>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</si>
  <si>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</si>
  <si>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</si>
  <si>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</si>
  <si>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</si>
  <si>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</si>
  <si>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</si>
  <si>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</si>
  <si>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</si>
  <si>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</si>
  <si>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</si>
  <si>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</si>
  <si>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</si>
  <si>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</si>
  <si>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</si>
  <si>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</si>
  <si>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</si>
  <si>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</si>
  <si>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</si>
  <si>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</si>
  <si>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</si>
  <si>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</si>
  <si>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</si>
  <si>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</si>
  <si>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</si>
  <si>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</si>
  <si>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</si>
  <si>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</si>
  <si>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</si>
  <si>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</si>
  <si>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</si>
  <si>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</si>
  <si>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</si>
  <si>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</si>
  <si>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</si>
  <si>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</si>
  <si>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</si>
  <si>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</si>
  <si>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</si>
  <si>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</si>
  <si>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</si>
  <si>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</si>
  <si>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</si>
  <si>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</si>
  <si>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</si>
  <si>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</si>
  <si>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</si>
  <si>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</si>
  <si>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</si>
  <si>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</si>
  <si>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</si>
  <si>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</si>
  <si>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</si>
  <si>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</si>
  <si>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</si>
  <si>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</si>
  <si>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</si>
  <si>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</si>
  <si>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</si>
  <si>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</si>
  <si>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</si>
  <si>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</si>
  <si>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</si>
  <si>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</si>
  <si>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</si>
  <si>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</si>
  <si>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</si>
  <si>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</si>
  <si>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</si>
  <si>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</si>
  <si>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</si>
  <si>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</si>
  <si>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</si>
  <si>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</si>
  <si>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</si>
  <si>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</si>
  <si>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</si>
  <si>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</si>
  <si>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</si>
  <si>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</si>
  <si>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</si>
  <si>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</si>
  <si>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</si>
  <si>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</si>
  <si>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</si>
  <si>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</si>
  <si>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</si>
  <si>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</si>
  <si>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</si>
  <si>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</si>
  <si>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</si>
  <si>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</si>
  <si>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</si>
  <si>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</si>
  <si>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</si>
  <si>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</si>
  <si>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</si>
  <si>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</si>
  <si>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</si>
  <si>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</si>
  <si>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</si>
  <si>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</si>
  <si>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</si>
  <si>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</si>
  <si>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</si>
  <si>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</si>
  <si>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</si>
  <si>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</si>
  <si>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</si>
  <si>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</si>
  <si>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</si>
  <si>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</si>
  <si>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</si>
  <si>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</si>
  <si>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</si>
  <si>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</si>
  <si>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</si>
  <si>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</si>
  <si>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</si>
  <si>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</si>
  <si>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</si>
  <si>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</si>
  <si>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</si>
  <si>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</si>
  <si>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</si>
  <si>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</si>
  <si>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</si>
  <si>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</si>
  <si>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</si>
  <si>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</si>
  <si>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</si>
  <si>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</si>
  <si>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</si>
  <si>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</si>
  <si>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</si>
  <si>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</si>
  <si>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</si>
  <si>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</si>
  <si>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</si>
  <si>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</si>
  <si>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</si>
  <si>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</si>
  <si>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</si>
  <si>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</si>
  <si>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</si>
  <si>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</si>
  <si>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</si>
  <si>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</si>
  <si>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</si>
  <si>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</si>
  <si>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</si>
  <si>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</si>
  <si>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</si>
  <si>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</si>
  <si>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</si>
  <si>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</si>
  <si>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</si>
  <si>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</si>
  <si>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</si>
  <si>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</si>
  <si>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</si>
  <si>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</si>
  <si>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</si>
  <si>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</si>
  <si>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</si>
  <si>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</si>
  <si>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</si>
  <si>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</si>
  <si>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</si>
  <si>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</si>
  <si>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</si>
  <si>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</si>
  <si>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</si>
  <si>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</si>
  <si>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</si>
  <si>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</si>
  <si>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</si>
  <si>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</si>
  <si>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</si>
  <si>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</si>
  <si>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</si>
  <si>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</si>
  <si>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</si>
  <si>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</si>
  <si>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</si>
  <si>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</si>
  <si>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</si>
  <si>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</si>
  <si>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</si>
  <si>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</si>
  <si>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</si>
  <si>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</si>
  <si>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</si>
  <si>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</si>
  <si>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</si>
  <si>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</si>
  <si>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</si>
  <si>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</si>
  <si>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</si>
  <si>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</si>
  <si>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</si>
  <si>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</si>
  <si>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</si>
  <si>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</si>
  <si>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</si>
  <si>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</si>
  <si>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</si>
  <si>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</si>
  <si>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</si>
  <si>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</si>
  <si>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</si>
  <si>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</si>
  <si>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</si>
  <si>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</si>
  <si>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</si>
  <si>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</si>
  <si>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</si>
  <si>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</si>
  <si>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</si>
  <si>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</si>
  <si>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</si>
  <si>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</si>
  <si>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</si>
  <si>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</si>
  <si>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</si>
  <si>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</si>
  <si>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</si>
  <si>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</si>
  <si>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</si>
  <si>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</si>
  <si>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</si>
  <si>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</si>
  <si>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</si>
  <si>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</si>
  <si>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</si>
  <si>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</si>
  <si>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</si>
  <si>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</si>
  <si>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</si>
  <si>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</si>
  <si>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</si>
  <si>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</si>
  <si>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</si>
  <si>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</si>
  <si>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</si>
  <si>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</si>
  <si>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</si>
  <si>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</si>
  <si>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</si>
  <si>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</si>
  <si>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</si>
  <si>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</si>
  <si>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</si>
  <si>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</si>
  <si>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</si>
  <si>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</si>
  <si>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</si>
  <si>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</si>
  <si>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</si>
  <si>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</si>
  <si>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</si>
  <si>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</si>
  <si>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</si>
  <si>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</si>
  <si>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</si>
  <si>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</si>
  <si>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</si>
  <si>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</si>
  <si>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</si>
  <si>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</si>
  <si>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</si>
  <si>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</si>
  <si>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</si>
  <si>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</si>
  <si>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</si>
  <si>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</si>
  <si>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</si>
  <si>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</si>
  <si>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</si>
  <si>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</si>
  <si>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</si>
  <si>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</si>
  <si>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</si>
  <si>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</si>
  <si>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</si>
  <si>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</si>
  <si>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</si>
  <si>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</si>
  <si>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</si>
  <si>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</si>
  <si>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</si>
  <si>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</si>
  <si>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</si>
  <si>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</si>
  <si>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</si>
  <si>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</si>
  <si>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</si>
  <si>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</si>
  <si>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</si>
  <si>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</si>
  <si>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</si>
  <si>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</si>
  <si>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</si>
  <si>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</si>
  <si>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</si>
  <si>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</si>
  <si>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</si>
  <si>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</si>
  <si>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</si>
  <si>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</si>
  <si>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</si>
  <si>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</si>
  <si>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</si>
  <si>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</si>
  <si>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</si>
  <si>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</si>
  <si>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</si>
  <si>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</si>
  <si>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</si>
  <si>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</si>
  <si>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</si>
  <si>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</si>
  <si>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</si>
  <si>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</si>
  <si>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</si>
  <si>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</si>
  <si>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</si>
  <si>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</si>
  <si>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</si>
  <si>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</si>
  <si>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</si>
  <si>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</si>
  <si>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</si>
  <si>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</si>
  <si>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</si>
  <si>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</si>
  <si>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</si>
  <si>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</si>
  <si>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</si>
  <si>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</si>
  <si>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</si>
  <si>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</si>
  <si>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</si>
  <si>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</si>
  <si>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</si>
  <si>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</si>
  <si>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</si>
  <si>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</si>
  <si>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</si>
  <si>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</si>
  <si>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</si>
  <si>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</si>
  <si>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</si>
  <si>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</si>
  <si>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</si>
  <si>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</si>
  <si>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</si>
  <si>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</si>
  <si>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</si>
  <si>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</si>
  <si>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</si>
  <si>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</si>
  <si>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</si>
  <si>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</si>
  <si>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</si>
  <si>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</si>
  <si>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</si>
  <si>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</si>
  <si>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</si>
  <si>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</si>
  <si>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</si>
  <si>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</si>
  <si>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</si>
  <si>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</si>
  <si>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</si>
  <si>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</si>
  <si>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</si>
  <si>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</si>
  <si>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</si>
  <si>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</si>
  <si>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</si>
  <si>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</si>
  <si>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</si>
  <si>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</si>
  <si>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</si>
  <si>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</si>
  <si>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</si>
  <si>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</si>
  <si>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</si>
  <si>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</si>
  <si>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</si>
  <si>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</si>
  <si>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</si>
  <si>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</si>
  <si>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</si>
  <si>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</si>
  <si>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</si>
  <si>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</si>
  <si>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</si>
  <si>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</si>
  <si>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</si>
  <si>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</si>
  <si>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</si>
  <si>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</si>
  <si>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</si>
  <si>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</si>
  <si>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</si>
  <si>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</si>
  <si>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</si>
  <si>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</si>
  <si>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</si>
  <si>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</si>
  <si>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</si>
  <si>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</si>
  <si>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</si>
  <si>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</si>
  <si>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</si>
  <si>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</si>
  <si>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</si>
  <si>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</si>
  <si>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</si>
  <si>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</si>
  <si>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</si>
  <si>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</si>
  <si>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</si>
  <si>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</si>
  <si>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</si>
  <si>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</si>
  <si>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</si>
  <si>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</si>
  <si>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</si>
  <si>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</si>
  <si>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</si>
  <si>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</si>
  <si>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</si>
  <si>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</si>
  <si>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</si>
  <si>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</si>
  <si>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</si>
  <si>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</si>
  <si>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</si>
  <si>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</si>
  <si>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</si>
  <si>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</si>
  <si>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</si>
  <si>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</si>
  <si>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</si>
  <si>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</si>
  <si>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</si>
  <si>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</si>
  <si>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</si>
  <si>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</si>
  <si>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</si>
  <si>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</si>
  <si>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</si>
  <si>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</si>
  <si>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</si>
  <si>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</si>
  <si>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</si>
  <si>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</si>
  <si>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</si>
  <si>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</si>
  <si>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</si>
  <si>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</si>
  <si>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</si>
  <si>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</si>
  <si>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</si>
  <si>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</si>
  <si>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</si>
  <si>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</si>
  <si>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</si>
  <si>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</si>
  <si>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</si>
  <si>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</si>
  <si>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</si>
  <si>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</si>
  <si>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</si>
  <si>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</si>
  <si>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</si>
  <si>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</si>
  <si>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</si>
  <si>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</si>
  <si>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</si>
  <si>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</si>
  <si>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</si>
  <si>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</si>
  <si>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</si>
  <si>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</si>
  <si>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</si>
  <si>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</si>
  <si>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</si>
  <si>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</si>
  <si>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</si>
  <si>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</si>
  <si>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</si>
  <si>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</si>
  <si>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</si>
  <si>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</si>
  <si>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</si>
  <si>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</si>
  <si>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</si>
  <si>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</si>
  <si>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</si>
  <si>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</si>
  <si>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</si>
  <si>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</si>
  <si>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</si>
  <si>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</si>
  <si>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</si>
  <si>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</si>
  <si>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</si>
  <si>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</si>
  <si>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</si>
  <si>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</si>
  <si>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</si>
  <si>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</si>
  <si>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</si>
  <si>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</si>
  <si>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</si>
  <si>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</si>
  <si>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</si>
  <si>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</si>
  <si>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</si>
  <si>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</si>
  <si>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</si>
  <si>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</si>
  <si>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</si>
  <si>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</si>
  <si>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</si>
  <si>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</si>
  <si>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</si>
  <si>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</si>
  <si>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</si>
  <si>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</si>
  <si>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</si>
  <si>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</si>
  <si>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</si>
  <si>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</si>
  <si>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</si>
  <si>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</si>
  <si>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</si>
  <si>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</si>
  <si>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</si>
  <si>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</si>
  <si>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</si>
  <si>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</si>
  <si>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</si>
  <si>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</si>
  <si>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</si>
  <si>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</si>
  <si>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</si>
  <si>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</si>
  <si>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</si>
  <si>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</si>
  <si>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</si>
  <si>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</si>
  <si>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</si>
  <si>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</si>
  <si>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</si>
  <si>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</si>
  <si>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</si>
  <si>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</si>
  <si>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</si>
  <si>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</si>
  <si>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</si>
  <si>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</si>
  <si>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</si>
  <si>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</si>
  <si>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</si>
  <si>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</si>
  <si>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</si>
  <si>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</si>
  <si>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</si>
  <si>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</si>
  <si>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</si>
  <si>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</si>
  <si>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</si>
  <si>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</si>
  <si>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</si>
  <si>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</si>
  <si>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</si>
  <si>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</si>
  <si>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</si>
  <si>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</si>
  <si>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</si>
  <si>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</si>
  <si>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</si>
  <si>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</si>
  <si>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</si>
  <si>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</si>
  <si>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</si>
  <si>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</si>
  <si>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</si>
  <si>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</si>
  <si>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</si>
  <si>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</si>
  <si>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</si>
  <si>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</si>
  <si>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</si>
  <si>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</si>
  <si>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</si>
  <si>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</si>
  <si>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</si>
  <si>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</si>
  <si>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</si>
  <si>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</si>
  <si>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</si>
  <si>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</si>
  <si>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</si>
  <si>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</si>
  <si>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</si>
  <si>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</si>
  <si>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</si>
  <si>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</si>
  <si>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</si>
  <si>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</si>
  <si>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</si>
  <si>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</si>
  <si>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</si>
  <si>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</si>
  <si>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</si>
  <si>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</si>
  <si>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</si>
  <si>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</si>
  <si>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</si>
  <si>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</si>
  <si>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</si>
  <si>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</si>
  <si>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</si>
  <si>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</si>
  <si>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</si>
  <si>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</si>
  <si>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</si>
  <si>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</si>
  <si>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</si>
  <si>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</si>
  <si>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</si>
  <si>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</si>
  <si>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</si>
  <si>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</si>
  <si>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</si>
  <si>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</si>
  <si>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</si>
  <si>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</si>
  <si>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</si>
  <si>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</si>
  <si>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</si>
  <si>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</si>
  <si>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</si>
  <si>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</si>
  <si>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</si>
  <si>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</si>
  <si>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</si>
  <si>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</si>
  <si>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</si>
  <si>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</si>
  <si>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</si>
  <si>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</si>
  <si>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</si>
  <si>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</si>
  <si>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</si>
  <si>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</si>
  <si>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</si>
  <si>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</si>
  <si>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</si>
  <si>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</si>
  <si>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</si>
  <si>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</si>
  <si>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</si>
  <si>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</si>
  <si>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</si>
  <si>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</si>
  <si>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</si>
  <si>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</si>
  <si>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</si>
  <si>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</si>
  <si>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</si>
  <si>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</si>
  <si>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</si>
  <si>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</si>
  <si>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</si>
  <si>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</si>
  <si>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</si>
  <si>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</si>
  <si>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</si>
  <si>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</si>
  <si>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</si>
  <si>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</si>
  <si>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</si>
  <si>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</si>
  <si>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</si>
  <si>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</si>
  <si>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</si>
  <si>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</si>
  <si>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</si>
  <si>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</si>
  <si>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</si>
  <si>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</si>
  <si>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</si>
  <si>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</si>
  <si>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</si>
  <si>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</si>
  <si>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</si>
  <si>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</si>
  <si>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</si>
  <si>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</si>
  <si>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</si>
  <si>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</si>
  <si>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</si>
  <si>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</si>
  <si>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</si>
  <si>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</si>
  <si>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</si>
  <si>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</si>
  <si>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</si>
  <si>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</si>
  <si>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</si>
  <si>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</si>
  <si>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</si>
  <si>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</si>
  <si>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</si>
  <si>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</si>
  <si>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</si>
  <si>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</si>
  <si>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</si>
  <si>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</si>
  <si>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</si>
  <si>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</si>
  <si>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</si>
  <si>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</si>
  <si>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</si>
  <si>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</si>
  <si>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</si>
  <si>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</si>
  <si>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</si>
  <si>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</si>
  <si>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</si>
  <si>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</si>
  <si>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</si>
  <si>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</si>
  <si>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</si>
  <si>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</si>
  <si>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</si>
  <si>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</si>
  <si>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</si>
  <si>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</si>
  <si>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</si>
  <si>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</si>
  <si>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</si>
  <si>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</si>
  <si>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</si>
  <si>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</si>
  <si>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</si>
  <si>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</si>
  <si>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</si>
  <si>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</si>
  <si>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</si>
  <si>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</si>
  <si>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</si>
  <si>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</si>
  <si>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</si>
  <si>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</si>
  <si>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</si>
  <si>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</si>
  <si>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</si>
  <si>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</si>
  <si>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</si>
  <si>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</si>
  <si>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</si>
  <si>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</si>
  <si>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</si>
  <si>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</si>
  <si>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</si>
  <si>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</si>
  <si>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</si>
  <si>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</si>
  <si>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</si>
  <si>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</si>
  <si>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</si>
  <si>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</si>
  <si>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</si>
  <si>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</si>
  <si>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</si>
  <si>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</si>
  <si>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</si>
  <si>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</si>
  <si>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</si>
  <si>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</si>
  <si>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</si>
  <si>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</si>
  <si>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</si>
  <si>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</si>
  <si>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</si>
  <si>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</si>
  <si>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</si>
  <si>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</si>
  <si>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</si>
  <si>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</si>
  <si>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</si>
  <si>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</si>
  <si>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</si>
  <si>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</si>
  <si>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</si>
  <si>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</si>
  <si>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</si>
  <si>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</si>
  <si>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</si>
  <si>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</si>
  <si>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</si>
  <si>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</si>
  <si>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</si>
  <si>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</si>
  <si>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</si>
  <si>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</si>
  <si>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</si>
  <si>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</si>
  <si>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</si>
  <si>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</si>
  <si>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</si>
  <si>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</si>
  <si>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</si>
  <si>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</si>
  <si>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</si>
  <si>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</si>
  <si>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</si>
  <si>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</si>
  <si>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</si>
  <si>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</si>
  <si>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</si>
  <si>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</si>
  <si>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</si>
  <si>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</si>
  <si>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</si>
  <si>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</si>
  <si>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</si>
  <si>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</si>
  <si>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</si>
  <si>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</si>
  <si>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</si>
  <si>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</si>
  <si>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</si>
  <si>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</si>
  <si>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</si>
  <si>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</si>
  <si>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</si>
  <si>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</si>
  <si>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</si>
  <si>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</si>
  <si>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</si>
  <si>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</si>
  <si>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</si>
  <si>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</si>
  <si>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</si>
  <si>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</si>
  <si>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</si>
  <si>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</si>
  <si>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</si>
  <si>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</si>
  <si>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</si>
  <si>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</si>
  <si>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</si>
  <si>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</si>
  <si>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</si>
  <si>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</si>
  <si>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</si>
  <si>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</si>
  <si>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</si>
  <si>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</si>
  <si>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</si>
  <si>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</si>
  <si>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</si>
  <si>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</si>
  <si>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</si>
  <si>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</si>
  <si>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</si>
  <si>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</si>
  <si>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</si>
  <si>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</si>
  <si>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</si>
  <si>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</si>
  <si>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</si>
  <si>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</si>
  <si>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</si>
  <si>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</si>
  <si>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</si>
  <si>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</si>
  <si>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</si>
  <si>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</si>
  <si>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</si>
  <si>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</si>
  <si>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</si>
  <si>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</si>
  <si>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</si>
  <si>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</si>
  <si>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</si>
  <si>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</si>
  <si>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</si>
  <si>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</si>
  <si>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</si>
  <si>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</si>
  <si>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</si>
  <si>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</si>
  <si>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</si>
  <si>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</si>
  <si>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</si>
  <si>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</si>
  <si>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</si>
  <si>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</si>
  <si>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</si>
  <si>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</si>
  <si>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</si>
  <si>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</si>
  <si>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</si>
  <si>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</si>
  <si>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</si>
  <si>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</si>
  <si>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</si>
  <si>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</si>
  <si>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</si>
  <si>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</si>
  <si>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</si>
  <si>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</si>
  <si>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</si>
  <si>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</si>
  <si>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</si>
  <si>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</si>
  <si>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</si>
  <si>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</si>
  <si>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</si>
  <si>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</si>
  <si>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</si>
  <si>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</si>
  <si>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</si>
  <si>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</si>
  <si>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</si>
  <si>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</si>
  <si>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</si>
  <si>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</si>
  <si>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</si>
  <si>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</si>
  <si>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</si>
  <si>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</si>
  <si>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</si>
  <si>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</si>
  <si>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</si>
  <si>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</si>
  <si>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</si>
  <si>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</si>
  <si>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</si>
  <si>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</si>
  <si>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</si>
  <si>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</si>
  <si>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</si>
  <si>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</si>
  <si>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</si>
  <si>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</si>
  <si>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</si>
  <si>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</si>
  <si>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</si>
  <si>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</si>
  <si>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</si>
  <si>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</si>
  <si>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</si>
  <si>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</si>
  <si>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</si>
  <si>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</si>
  <si>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</si>
  <si>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</si>
  <si>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</si>
  <si>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</si>
  <si>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</si>
  <si>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</si>
  <si>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</si>
  <si>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</si>
  <si>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</si>
  <si>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</si>
  <si>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</si>
  <si>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</si>
  <si>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</si>
  <si>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</si>
  <si>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</si>
  <si>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</si>
  <si>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</si>
  <si>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</si>
  <si>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</si>
  <si>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</si>
  <si>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</si>
  <si>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</si>
  <si>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</si>
  <si>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</si>
  <si>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</si>
  <si>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</si>
  <si>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</si>
  <si>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</si>
  <si>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</si>
  <si>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</si>
  <si>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</si>
  <si>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</si>
  <si>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</si>
  <si>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</si>
  <si>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</si>
  <si>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</si>
  <si>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</si>
  <si>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</si>
  <si>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</si>
  <si>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</si>
  <si>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</si>
  <si>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</si>
  <si>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</si>
  <si>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</si>
  <si>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</si>
  <si>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</si>
  <si>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</si>
  <si>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</si>
  <si>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</si>
  <si>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</si>
  <si>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</si>
  <si>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</si>
  <si>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</si>
  <si>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</si>
  <si>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</si>
  <si>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</si>
  <si>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</si>
  <si>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</si>
  <si>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</si>
  <si>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</si>
  <si>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</si>
  <si>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</si>
  <si>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</si>
  <si>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</si>
  <si>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</si>
  <si>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</si>
  <si>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</si>
  <si>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</si>
  <si>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</si>
  <si>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</si>
  <si>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</si>
  <si>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</si>
  <si>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</si>
  <si>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</si>
  <si>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</si>
  <si>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</si>
  <si>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</si>
  <si>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</si>
  <si>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</si>
  <si>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</si>
  <si>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</si>
  <si>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</si>
  <si>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</si>
  <si>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</si>
  <si>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</si>
  <si>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</si>
  <si>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</si>
  <si>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</si>
  <si>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</si>
  <si>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</si>
  <si>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</si>
  <si>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</si>
  <si>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</si>
  <si>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</si>
  <si>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</si>
  <si>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</si>
  <si>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</si>
  <si>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</si>
  <si>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</si>
  <si>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</si>
  <si>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</si>
  <si>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</si>
  <si>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</si>
  <si>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</si>
  <si>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</si>
  <si>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</si>
  <si>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</si>
  <si>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</si>
  <si>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</si>
  <si>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</si>
  <si>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</si>
  <si>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</si>
  <si>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</si>
  <si>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</si>
  <si>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</si>
  <si>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</si>
  <si>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</si>
  <si>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</si>
  <si>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</si>
  <si>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</si>
  <si>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</si>
  <si>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</si>
  <si>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</si>
  <si>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</si>
  <si>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</si>
  <si>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</si>
  <si>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</si>
  <si>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</si>
  <si>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</si>
  <si>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</si>
  <si>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</si>
  <si>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</si>
  <si>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</si>
  <si>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</si>
  <si>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</si>
  <si>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</si>
  <si>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</si>
  <si>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</si>
  <si>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</si>
  <si>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</si>
  <si>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</si>
  <si>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</si>
  <si>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</si>
  <si>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</si>
  <si>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</si>
  <si>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</si>
  <si>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</si>
  <si>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</si>
  <si>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</si>
  <si>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</si>
  <si>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</si>
  <si>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</si>
  <si>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</si>
  <si>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</si>
  <si>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</si>
  <si>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</si>
  <si>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</si>
  <si>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</si>
  <si>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</si>
  <si>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</si>
  <si>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</si>
  <si>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</si>
  <si>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</si>
  <si>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</si>
  <si>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</si>
  <si>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</si>
  <si>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</si>
  <si>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</si>
  <si>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</si>
  <si>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</si>
  <si>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</si>
  <si>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</si>
  <si>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</si>
  <si>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</si>
  <si>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</si>
  <si>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</si>
  <si>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</si>
  <si>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</si>
  <si>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</si>
  <si>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</si>
  <si>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</si>
  <si>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</si>
  <si>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</si>
  <si>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</si>
  <si>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</si>
  <si>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</si>
  <si>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</si>
  <si>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</si>
  <si>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</si>
  <si>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</si>
  <si>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</si>
  <si>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</si>
  <si>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</si>
  <si>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</si>
  <si>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</si>
  <si>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</si>
  <si>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</si>
  <si>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</si>
  <si>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</si>
  <si>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</si>
  <si>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</si>
  <si>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</si>
  <si>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</si>
  <si>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</si>
  <si>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</si>
  <si>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</si>
  <si>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</si>
  <si>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</si>
  <si>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</si>
  <si>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</si>
  <si>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</si>
  <si>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</si>
  <si>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</si>
  <si>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</si>
  <si>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</si>
  <si>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</si>
  <si>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</si>
  <si>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</si>
  <si>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</si>
  <si>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</si>
  <si>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</si>
  <si>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</si>
  <si>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</si>
  <si>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</si>
  <si>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</si>
  <si>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</si>
  <si>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</si>
  <si>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</si>
  <si>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</si>
  <si>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</si>
  <si>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</si>
  <si>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</si>
  <si>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</si>
  <si>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</si>
  <si>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</si>
  <si>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</si>
  <si>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</si>
  <si>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</si>
  <si>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</si>
  <si>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</si>
  <si>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</si>
  <si>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</si>
  <si>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</si>
  <si>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</si>
  <si>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</si>
  <si>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</si>
  <si>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</si>
  <si>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</si>
  <si>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</si>
  <si>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</si>
  <si>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</si>
  <si>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</si>
  <si>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</si>
  <si>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</si>
  <si>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</si>
  <si>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</si>
  <si>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</si>
  <si>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</si>
  <si>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</si>
  <si>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</si>
  <si>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</si>
  <si>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</si>
  <si>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</si>
  <si>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</si>
  <si>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</si>
  <si>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</si>
  <si>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</si>
  <si>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</si>
  <si>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</si>
  <si>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</si>
  <si>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</si>
  <si>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</si>
  <si>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</si>
  <si>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</si>
  <si>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</si>
  <si>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</si>
  <si>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</si>
  <si>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</si>
  <si>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</si>
  <si>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</si>
  <si>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</si>
  <si>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</si>
  <si>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</si>
  <si>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</si>
  <si>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</si>
  <si>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</si>
  <si>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</si>
  <si>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</si>
  <si>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</si>
  <si>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</si>
  <si>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</si>
  <si>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</si>
  <si>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</si>
  <si>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</si>
  <si>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</si>
  <si>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</si>
  <si>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</si>
  <si>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</si>
  <si>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</si>
  <si>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</si>
  <si>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</si>
  <si>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</si>
  <si>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</si>
  <si>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</si>
  <si>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</si>
  <si>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</si>
  <si>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</si>
  <si>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</si>
  <si>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</si>
  <si>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</si>
  <si>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</si>
  <si>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</si>
  <si>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</si>
  <si>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</si>
  <si>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</si>
  <si>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</si>
  <si>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</si>
  <si>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</si>
  <si>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</si>
  <si>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</si>
  <si>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</si>
  <si>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</si>
  <si>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</si>
  <si>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</si>
  <si>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</si>
  <si>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</si>
  <si>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</si>
  <si>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</si>
  <si>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</si>
  <si>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</si>
  <si>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</si>
  <si>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</si>
  <si>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</si>
  <si>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</si>
  <si>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</si>
  <si>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</si>
  <si>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</si>
  <si>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</si>
  <si>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</si>
  <si>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</si>
  <si>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</si>
  <si>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</si>
  <si>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</si>
  <si>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</si>
  <si>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</si>
  <si>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</si>
  <si>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</si>
  <si>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</si>
  <si>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</si>
  <si>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</si>
  <si>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</si>
  <si>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</si>
  <si>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</si>
  <si>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</si>
  <si>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</si>
  <si>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</si>
  <si>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</si>
  <si>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</si>
  <si>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</si>
  <si>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</si>
  <si>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</si>
  <si>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</si>
  <si>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</si>
  <si>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</si>
  <si>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</si>
  <si>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</si>
  <si>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</si>
  <si>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</si>
  <si>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</si>
  <si>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</si>
  <si>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</si>
  <si>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</si>
  <si>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</si>
  <si>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</si>
  <si>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</si>
  <si>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</si>
  <si>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</si>
  <si>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</si>
  <si>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</si>
  <si>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</si>
  <si>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</si>
  <si>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</si>
  <si>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</si>
  <si>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</si>
  <si>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</si>
  <si>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</si>
  <si>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</si>
  <si>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</si>
  <si>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</si>
  <si>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</si>
  <si>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</si>
  <si>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</si>
  <si>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</si>
  <si>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</si>
  <si>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</si>
  <si>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</si>
  <si>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</si>
  <si>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</si>
  <si>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</si>
  <si>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</si>
  <si>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</si>
  <si>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</si>
  <si>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</si>
  <si>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</si>
  <si>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</si>
  <si>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</si>
  <si>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</si>
  <si>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</si>
  <si>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</si>
  <si>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</si>
  <si>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</si>
  <si>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</si>
  <si>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</si>
  <si>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</si>
  <si>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</si>
  <si>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</si>
  <si>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</si>
  <si>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</si>
  <si>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</si>
  <si>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</si>
  <si>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</si>
  <si>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</si>
  <si>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</si>
  <si>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</si>
  <si>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</si>
  <si>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</si>
  <si>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</si>
  <si>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</si>
  <si>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</si>
  <si>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</si>
  <si>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</si>
  <si>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</si>
  <si>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</si>
  <si>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</si>
  <si>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</si>
  <si>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</si>
  <si>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</si>
  <si>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</si>
  <si>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</si>
  <si>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</si>
  <si>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</si>
  <si>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</si>
  <si>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</si>
  <si>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</si>
  <si>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</si>
  <si>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</si>
  <si>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</si>
  <si>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</si>
  <si>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</si>
  <si>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</si>
  <si>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</si>
  <si>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</si>
  <si>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</si>
  <si>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</si>
  <si>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</si>
  <si>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</si>
  <si>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</si>
  <si>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</si>
  <si>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</si>
  <si>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</si>
  <si>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</si>
  <si>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</si>
  <si>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</si>
  <si>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</si>
  <si>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</si>
  <si>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</si>
  <si>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</si>
  <si>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</si>
  <si>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</si>
  <si>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</si>
  <si>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</si>
  <si>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</si>
  <si>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</si>
  <si>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</si>
  <si>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</si>
  <si>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</si>
  <si>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</si>
  <si>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</si>
  <si>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</si>
  <si>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</si>
  <si>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</si>
  <si>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</si>
  <si>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</si>
  <si>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</si>
  <si>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</si>
  <si>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</si>
  <si>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</si>
  <si>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</si>
  <si>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</si>
  <si>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</si>
  <si>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</si>
  <si>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</si>
  <si>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</si>
  <si>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</si>
  <si>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</si>
  <si>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</si>
  <si>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</si>
  <si>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</si>
  <si>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</si>
  <si>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</si>
  <si>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</si>
  <si>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</si>
  <si>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</si>
  <si>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</si>
  <si>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</si>
  <si>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</si>
  <si>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</si>
  <si>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</si>
  <si>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</si>
  <si>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</si>
  <si>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</si>
  <si>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</si>
  <si>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</si>
  <si>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</si>
  <si>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</si>
  <si>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</si>
  <si>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</si>
  <si>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</si>
  <si>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</si>
  <si>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</si>
  <si>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</si>
  <si>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</si>
  <si>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</si>
  <si>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</si>
  <si>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</si>
  <si>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</si>
  <si>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</si>
  <si>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</si>
  <si>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</si>
  <si>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</si>
  <si>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</si>
  <si>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</si>
  <si>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</si>
  <si>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</si>
  <si>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</si>
  <si>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</si>
  <si>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</si>
  <si>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</si>
  <si>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</si>
  <si>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</si>
  <si>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</si>
  <si>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</si>
  <si>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</si>
  <si>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</si>
  <si>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</si>
  <si>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</si>
  <si>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</si>
  <si>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</si>
  <si>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</si>
  <si>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</si>
  <si>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</si>
  <si>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</si>
  <si>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</si>
  <si>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</si>
  <si>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</si>
  <si>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</si>
  <si>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</si>
  <si>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</si>
  <si>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</si>
  <si>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</si>
  <si>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</si>
  <si>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</si>
  <si>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</si>
  <si>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</si>
  <si>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</si>
  <si>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</si>
  <si>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</si>
  <si>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</si>
  <si>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</si>
  <si>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</si>
  <si>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</si>
  <si>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</si>
  <si>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</si>
  <si>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</si>
  <si>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</si>
  <si>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</si>
  <si>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</si>
  <si>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</si>
  <si>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</si>
  <si>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</si>
  <si>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</si>
  <si>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</si>
  <si>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</si>
  <si>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</si>
  <si>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</si>
  <si>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</si>
  <si>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</si>
  <si>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</si>
  <si>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</si>
  <si>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</si>
  <si>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</si>
  <si>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</si>
  <si>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</si>
  <si>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</si>
  <si>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</si>
  <si>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</si>
  <si>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</si>
  <si>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</si>
  <si>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</si>
  <si>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</si>
  <si>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</si>
  <si>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</si>
  <si>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</si>
  <si>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</si>
  <si>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</si>
  <si>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</si>
  <si>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</si>
  <si>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</si>
  <si>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</si>
  <si>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</si>
  <si>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</si>
  <si>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</si>
  <si>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</si>
  <si>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</si>
  <si>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</si>
  <si>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</si>
  <si>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</si>
  <si>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</si>
  <si>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</si>
  <si>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</si>
  <si>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</si>
  <si>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</si>
  <si>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</si>
  <si>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</si>
  <si>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</si>
  <si>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</si>
  <si>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</si>
  <si>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</si>
  <si>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</si>
  <si>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</si>
  <si>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</si>
  <si>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</si>
  <si>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</si>
  <si>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</si>
  <si>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</si>
  <si>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</si>
  <si>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</si>
  <si>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</si>
  <si>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</si>
  <si>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</si>
  <si>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</si>
  <si>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</si>
  <si>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</si>
  <si>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</si>
  <si>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</si>
  <si>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</si>
  <si>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</si>
  <si>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</si>
  <si>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</si>
  <si>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</si>
  <si>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</si>
  <si>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</si>
  <si>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</si>
  <si>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</si>
  <si>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</si>
  <si>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</si>
  <si>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</si>
  <si>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</si>
  <si>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</si>
  <si>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</si>
  <si>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</si>
  <si>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</si>
  <si>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</si>
  <si>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</si>
  <si>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</si>
  <si>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</si>
  <si>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</si>
  <si>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</si>
  <si>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</si>
  <si>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</si>
  <si>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</si>
  <si>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</si>
  <si>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</si>
  <si>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</si>
  <si>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</si>
  <si>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</si>
  <si>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</si>
  <si>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</si>
  <si>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</si>
  <si>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</si>
  <si>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</si>
  <si>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</si>
  <si>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</si>
  <si>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</si>
  <si>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</si>
  <si>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</si>
  <si>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</si>
  <si>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</si>
  <si>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</si>
  <si>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</si>
  <si>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</si>
  <si>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</si>
  <si>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</si>
  <si>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</si>
  <si>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</si>
  <si>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</si>
  <si>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</si>
  <si>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</si>
  <si>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</si>
  <si>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</si>
  <si>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</si>
  <si>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</si>
  <si>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</si>
  <si>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</si>
  <si>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</si>
  <si>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</si>
  <si>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</si>
  <si>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</si>
  <si>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</si>
  <si>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</si>
  <si>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</si>
  <si>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</si>
  <si>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</si>
  <si>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</si>
  <si>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</si>
  <si>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</si>
  <si>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</si>
  <si>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</si>
  <si>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</si>
  <si>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</si>
  <si>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</si>
  <si>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</si>
  <si>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</si>
  <si>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</si>
  <si>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</si>
  <si>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</si>
  <si>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</si>
  <si>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</si>
  <si>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</si>
  <si>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</si>
  <si>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</si>
  <si>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</si>
  <si>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</si>
  <si>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</si>
  <si>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</si>
  <si>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</si>
  <si>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</si>
  <si>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</si>
  <si>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</si>
  <si>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</si>
  <si>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</si>
  <si>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</si>
  <si>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</si>
  <si>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</si>
  <si>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</si>
  <si>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</si>
  <si>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</si>
  <si>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</si>
  <si>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</si>
  <si>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</si>
  <si>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</si>
  <si>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</si>
  <si>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</si>
  <si>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</si>
  <si>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</si>
  <si>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</si>
  <si>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</si>
  <si>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</si>
  <si>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</si>
  <si>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</si>
  <si>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</si>
  <si>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</si>
  <si>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</si>
  <si>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</si>
  <si>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</si>
  <si>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</si>
  <si>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</si>
  <si>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</si>
  <si>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</si>
  <si>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</si>
  <si>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</si>
  <si>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</si>
  <si>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</si>
  <si>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</si>
  <si>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</si>
  <si>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</si>
  <si>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</si>
  <si>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</si>
  <si>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</si>
  <si>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</si>
  <si>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</si>
  <si>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</si>
  <si>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</si>
  <si>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</si>
  <si>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</si>
  <si>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</si>
  <si>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</si>
  <si>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</si>
  <si>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</si>
  <si>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</si>
  <si>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</si>
  <si>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</si>
  <si>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</si>
  <si>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</si>
  <si>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</si>
  <si>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</si>
  <si>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</si>
  <si>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</si>
  <si>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</si>
  <si>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</si>
  <si>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</si>
  <si>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</si>
  <si>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</si>
  <si>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</si>
  <si>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</si>
  <si>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</si>
  <si>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</si>
  <si>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</si>
  <si>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</si>
  <si>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</si>
  <si>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</si>
  <si>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</si>
  <si>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</si>
  <si>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</si>
  <si>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</si>
  <si>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</si>
  <si>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</si>
  <si>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</si>
  <si>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</si>
  <si>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</si>
  <si>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</si>
  <si>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</si>
  <si>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</si>
  <si>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</si>
  <si>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</si>
  <si>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</si>
  <si>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</si>
  <si>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</si>
  <si>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</si>
  <si>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</si>
  <si>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</si>
  <si>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</si>
  <si>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</si>
  <si>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</si>
  <si>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</si>
  <si>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</si>
  <si>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</si>
  <si>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</si>
  <si>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</si>
  <si>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</si>
  <si>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</si>
  <si>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</si>
  <si>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</si>
  <si>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</si>
  <si>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</si>
  <si>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</si>
  <si>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</si>
  <si>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</si>
  <si>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</si>
  <si>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</si>
  <si>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</si>
  <si>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</si>
  <si>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</si>
  <si>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</si>
  <si>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</si>
  <si>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</si>
  <si>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</si>
  <si>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</si>
  <si>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</si>
  <si>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</si>
  <si>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</si>
  <si>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</si>
  <si>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</si>
  <si>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</si>
  <si>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</si>
  <si>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</si>
  <si>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</si>
  <si>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</si>
  <si>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</si>
  <si>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</si>
  <si>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</si>
  <si>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</si>
  <si>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</si>
  <si>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</si>
  <si>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</si>
  <si>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</si>
  <si>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</si>
  <si>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</si>
  <si>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</si>
  <si>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</si>
  <si>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</si>
  <si>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</si>
  <si>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</si>
  <si>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</si>
  <si>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</si>
  <si>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</si>
  <si>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</si>
  <si>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</si>
  <si>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</si>
  <si>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</si>
  <si>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</si>
  <si>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</si>
  <si>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</si>
  <si>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</si>
  <si>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</si>
  <si>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</si>
  <si>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</si>
  <si>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</si>
  <si>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</si>
  <si>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</si>
  <si>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</si>
  <si>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</si>
  <si>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</si>
  <si>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</si>
  <si>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</si>
  <si>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</si>
  <si>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</si>
  <si>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</si>
  <si>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</si>
  <si>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</si>
  <si>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</si>
  <si>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</si>
  <si>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</si>
  <si>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</si>
  <si>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</si>
  <si>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</si>
  <si>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</si>
  <si>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</si>
  <si>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</si>
  <si>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</si>
  <si>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</si>
  <si>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</si>
  <si>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</si>
  <si>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</si>
  <si>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</si>
  <si>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</si>
  <si>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</si>
  <si>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</si>
  <si>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</si>
  <si>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</si>
  <si>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</si>
  <si>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</si>
  <si>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</si>
  <si>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</si>
  <si>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</si>
  <si>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</si>
  <si>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</si>
  <si>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</si>
  <si>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</si>
  <si>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</si>
  <si>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</si>
  <si>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</si>
  <si>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</si>
  <si>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</si>
  <si>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</si>
  <si>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</si>
  <si>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</si>
  <si>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</si>
  <si>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</si>
  <si>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</si>
  <si>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</si>
  <si>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</si>
  <si>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</si>
  <si>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</si>
  <si>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</si>
  <si>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</si>
  <si>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</si>
  <si>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</si>
  <si>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</si>
  <si>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</si>
  <si>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</si>
  <si>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</si>
  <si>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</si>
  <si>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</si>
  <si>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</si>
  <si>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</si>
  <si>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</si>
  <si>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</si>
  <si>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</si>
  <si>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</si>
  <si>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</si>
  <si>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</si>
  <si>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</si>
  <si>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</si>
  <si>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</si>
  <si>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</si>
  <si>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</si>
  <si>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</si>
  <si>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</si>
  <si>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</si>
  <si>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</si>
  <si>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</si>
  <si>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</si>
  <si>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</si>
  <si>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</si>
  <si>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</si>
  <si>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</si>
  <si>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</si>
  <si>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</si>
  <si>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</si>
  <si>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</si>
  <si>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</si>
  <si>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</si>
  <si>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</si>
  <si>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</si>
  <si>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</si>
  <si>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</si>
  <si>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</si>
  <si>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</si>
  <si>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</si>
  <si>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</si>
  <si>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</si>
  <si>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</si>
  <si>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</si>
  <si>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</si>
  <si>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</si>
  <si>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</si>
  <si>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</si>
  <si>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</si>
  <si>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</si>
  <si>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</si>
  <si>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</si>
  <si>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</si>
  <si>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</si>
  <si>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</si>
  <si>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</si>
  <si>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</si>
  <si>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</si>
  <si>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</si>
  <si>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</si>
  <si>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</si>
  <si>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</si>
  <si>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</si>
  <si>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</si>
  <si>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</si>
  <si>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</si>
  <si>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</si>
  <si>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</si>
  <si>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</si>
  <si>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</si>
  <si>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</si>
  <si>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</si>
  <si>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</si>
  <si>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</si>
  <si>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</si>
  <si>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</si>
  <si>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</si>
  <si>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</si>
  <si>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</si>
  <si>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</si>
  <si>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</si>
  <si>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</si>
  <si>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</si>
  <si>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</si>
  <si>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</si>
  <si>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</si>
  <si>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</si>
  <si>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</si>
  <si>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</si>
  <si>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</si>
  <si>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</si>
  <si>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</si>
  <si>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</si>
  <si>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</si>
  <si>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</si>
  <si>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</si>
  <si>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</si>
  <si>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</si>
  <si>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</si>
  <si>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</si>
  <si>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</si>
  <si>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</si>
  <si>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</si>
  <si>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</si>
  <si>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</si>
  <si>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</si>
  <si>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</si>
  <si>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</si>
  <si>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</si>
  <si>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</si>
  <si>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</si>
  <si>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</si>
  <si>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</si>
  <si>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</si>
  <si>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</si>
  <si>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</si>
  <si>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</si>
  <si>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</si>
  <si>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</si>
  <si>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</si>
  <si>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</si>
  <si>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</si>
  <si>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</si>
  <si>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</si>
  <si>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</si>
  <si>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</si>
  <si>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</si>
  <si>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</si>
  <si>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</si>
  <si>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</si>
  <si>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</si>
  <si>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</si>
  <si>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</si>
  <si>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</si>
  <si>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</si>
  <si>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</si>
  <si>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</si>
  <si>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</si>
  <si>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</si>
  <si>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</si>
  <si>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</si>
  <si>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</si>
  <si>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</si>
  <si>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</si>
  <si>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</si>
  <si>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</si>
  <si>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</si>
  <si>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</si>
  <si>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</si>
  <si>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</si>
  <si>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</si>
  <si>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</si>
  <si>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</si>
  <si>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</si>
  <si>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</si>
  <si>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</si>
  <si>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</si>
  <si>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</si>
  <si>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</si>
  <si>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</si>
  <si>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</si>
  <si>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</si>
  <si>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</si>
  <si>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</si>
  <si>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</si>
  <si>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</si>
  <si>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</si>
  <si>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</si>
  <si>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</si>
  <si>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</si>
  <si>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</si>
  <si>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</si>
  <si>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</si>
  <si>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</si>
  <si>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</si>
  <si>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</si>
  <si>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</si>
  <si>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</si>
  <si>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</si>
  <si>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</si>
  <si>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</si>
  <si>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</si>
  <si>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</si>
  <si>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</si>
  <si>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</si>
  <si>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</si>
  <si>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</si>
  <si>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</si>
  <si>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</si>
  <si>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</si>
  <si>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</si>
  <si>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</si>
  <si>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</si>
  <si>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</si>
  <si>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</si>
  <si>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</si>
  <si>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</si>
  <si>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</si>
  <si>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</si>
  <si>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</si>
  <si>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</si>
  <si>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</si>
  <si>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</si>
  <si>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</si>
  <si>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</si>
  <si>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</si>
  <si>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</si>
  <si>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</si>
  <si>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</si>
  <si>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</si>
  <si>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</si>
  <si>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</si>
  <si>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</si>
  <si>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</si>
  <si>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</si>
  <si>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</si>
  <si>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</si>
  <si>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</si>
  <si>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</si>
  <si>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</si>
  <si>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</si>
  <si>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</si>
  <si>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</si>
  <si>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</si>
  <si>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</si>
  <si>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</si>
  <si>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</si>
  <si>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</si>
  <si>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</si>
  <si>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</si>
  <si>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</si>
  <si>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</si>
  <si>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</si>
  <si>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</si>
  <si>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</si>
  <si>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</si>
  <si>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</si>
  <si>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</si>
  <si>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</si>
  <si>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</si>
  <si>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</si>
  <si>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</si>
  <si>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</si>
  <si>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</si>
  <si>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</si>
  <si>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</si>
  <si>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</si>
  <si>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</si>
  <si>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</si>
  <si>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</si>
  <si>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</si>
  <si>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</si>
  <si>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</si>
  <si>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</si>
  <si>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</si>
  <si>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</si>
  <si>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</si>
  <si>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</si>
  <si>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</si>
  <si>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</si>
  <si>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</si>
  <si>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</si>
  <si>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</si>
  <si>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</si>
  <si>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</si>
  <si>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</si>
  <si>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</si>
  <si>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</si>
  <si>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</si>
  <si>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</si>
  <si>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</si>
  <si>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</si>
  <si>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</si>
  <si>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</si>
  <si>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</si>
  <si>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</si>
  <si>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</si>
  <si>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</si>
  <si>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</si>
  <si>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</si>
  <si>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</si>
  <si>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</si>
  <si>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</si>
  <si>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</si>
  <si>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</si>
  <si>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</si>
  <si>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</si>
  <si>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</si>
  <si>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</si>
  <si>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</si>
  <si>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</si>
  <si>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</si>
  <si>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</si>
  <si>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</si>
  <si>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</si>
  <si>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</si>
  <si>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</si>
  <si>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</si>
  <si>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</si>
  <si>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</si>
  <si>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</si>
  <si>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</si>
  <si>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</si>
  <si>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</si>
  <si>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</si>
  <si>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</si>
  <si>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</si>
  <si>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</si>
  <si>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</si>
  <si>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</si>
  <si>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</si>
  <si>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</si>
  <si>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</si>
  <si>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</si>
  <si>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</si>
  <si>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</si>
  <si>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</si>
  <si>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</si>
  <si>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</si>
  <si>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</si>
  <si>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</si>
  <si>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</si>
  <si>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</si>
  <si>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</si>
  <si>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</si>
  <si>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</si>
  <si>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</si>
  <si>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</si>
  <si>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</si>
  <si>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</si>
  <si>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</si>
  <si>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</si>
  <si>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</si>
  <si>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</si>
  <si>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</si>
  <si>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</si>
  <si>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</si>
  <si>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</si>
  <si>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</si>
  <si>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</si>
  <si>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</si>
  <si>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</si>
  <si>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</si>
  <si>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</si>
  <si>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</si>
  <si>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</si>
  <si>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</si>
  <si>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</si>
  <si>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</si>
  <si>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</si>
  <si>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</si>
  <si>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</si>
  <si>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</si>
  <si>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</si>
  <si>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</si>
  <si>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</si>
  <si>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</si>
  <si>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</si>
  <si>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</si>
  <si>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</si>
  <si>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</si>
  <si>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</si>
  <si>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</si>
  <si>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</si>
  <si>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</si>
  <si>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</si>
  <si>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</si>
  <si>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</si>
  <si>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</si>
  <si>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</si>
  <si>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</si>
  <si>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</si>
  <si>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</si>
  <si>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</si>
  <si>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</si>
  <si>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</si>
  <si>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</si>
  <si>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</si>
  <si>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</si>
  <si>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</si>
  <si>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</si>
  <si>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</si>
  <si>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</si>
  <si>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</si>
  <si>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</si>
  <si>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</si>
  <si>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</si>
  <si>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</si>
  <si>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</si>
  <si>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</si>
  <si>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</si>
  <si>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</si>
  <si>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</si>
  <si>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</si>
  <si>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</si>
  <si>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</si>
  <si>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</si>
  <si>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</si>
  <si>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</si>
  <si>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</si>
  <si>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</si>
  <si>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</si>
  <si>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</si>
  <si>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</si>
  <si>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</si>
  <si>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</si>
  <si>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</si>
  <si>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</si>
  <si>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</si>
  <si>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</si>
  <si>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</si>
  <si>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</si>
  <si>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</si>
  <si>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</si>
  <si>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</si>
  <si>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</si>
  <si>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</si>
  <si>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</si>
  <si>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</si>
  <si>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</si>
  <si>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</si>
  <si>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</si>
  <si>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</si>
  <si>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</si>
  <si>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</si>
  <si>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</si>
  <si>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</si>
  <si>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</si>
  <si>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</si>
  <si>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</si>
  <si>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</si>
  <si>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</si>
  <si>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</si>
  <si>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</si>
  <si>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</si>
  <si>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</si>
  <si>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</si>
  <si>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</si>
  <si>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</si>
  <si>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</si>
  <si>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</si>
  <si>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</si>
  <si>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</si>
  <si>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</si>
  <si>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</si>
  <si>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</si>
  <si>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</si>
  <si>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</si>
  <si>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</si>
  <si>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</si>
  <si>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</si>
  <si>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</si>
  <si>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</si>
  <si>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</si>
  <si>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</si>
  <si>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</si>
  <si>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</si>
  <si>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</si>
  <si>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</si>
  <si>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</si>
  <si>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</si>
  <si>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</si>
  <si>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</si>
  <si>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</si>
  <si>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</si>
  <si>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</si>
  <si>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</si>
  <si>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</si>
  <si>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</si>
  <si>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</si>
  <si>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</si>
  <si>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</si>
  <si>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</si>
  <si>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</si>
  <si>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</si>
  <si>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</si>
  <si>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</si>
  <si>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</si>
  <si>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</si>
  <si>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</si>
  <si>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</si>
  <si>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</si>
  <si>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</si>
  <si>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</si>
  <si>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</si>
  <si>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</si>
  <si>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</si>
  <si>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</si>
  <si>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</si>
  <si>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</si>
  <si>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</si>
  <si>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</si>
  <si>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</si>
  <si>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</si>
  <si>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</si>
  <si>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</si>
  <si>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</si>
  <si>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</si>
  <si>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</si>
  <si>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</si>
  <si>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</si>
  <si>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</si>
  <si>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</si>
  <si>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</si>
  <si>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</si>
  <si>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</si>
  <si>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</si>
  <si>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</si>
  <si>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</si>
  <si>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</si>
  <si>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</si>
  <si>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</si>
  <si>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</si>
  <si>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</si>
  <si>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</si>
  <si>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</si>
  <si>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</si>
  <si>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</si>
  <si>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</si>
  <si>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</si>
  <si>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</si>
  <si>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</si>
  <si>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</si>
  <si>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</si>
  <si>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</si>
  <si>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</si>
  <si>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</si>
  <si>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</si>
  <si>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</si>
  <si>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</si>
  <si>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</si>
  <si>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</si>
  <si>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</si>
  <si>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</si>
  <si>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</si>
  <si>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</si>
  <si>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</si>
  <si>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</si>
  <si>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</si>
  <si>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</si>
  <si>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</si>
  <si>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</si>
  <si>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</si>
  <si>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</si>
  <si>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</si>
  <si>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</si>
  <si>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</si>
  <si>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</si>
  <si>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</si>
  <si>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</si>
  <si>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</si>
  <si>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</si>
  <si>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</si>
  <si>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</si>
  <si>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</si>
  <si>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</si>
  <si>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</si>
  <si>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</si>
  <si>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</si>
  <si>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</si>
  <si>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</si>
  <si>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</si>
  <si>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</si>
  <si>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</si>
  <si>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</si>
  <si>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</si>
  <si>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</si>
  <si>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</si>
  <si>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</si>
  <si>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</si>
  <si>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</si>
  <si>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</si>
  <si>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</si>
  <si>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</si>
  <si>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</si>
  <si>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</si>
  <si>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</si>
  <si>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</si>
  <si>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</si>
  <si>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</si>
  <si>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</si>
  <si>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</si>
  <si>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</si>
  <si>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</si>
  <si>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</si>
  <si>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</si>
  <si>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</si>
  <si>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</si>
  <si>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</si>
  <si>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</si>
  <si>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</si>
  <si>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</si>
  <si>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</si>
  <si>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</si>
  <si>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</si>
  <si>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</si>
  <si>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</si>
  <si>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</si>
  <si>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</si>
  <si>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</si>
  <si>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</si>
  <si>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</si>
  <si>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</si>
  <si>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</si>
  <si>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</si>
  <si>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</si>
  <si>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</si>
  <si>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</si>
  <si>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</si>
  <si>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</si>
  <si>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</si>
  <si>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</si>
  <si>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</si>
  <si>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</si>
  <si>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</si>
  <si>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</si>
  <si>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</si>
  <si>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</si>
  <si>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</si>
  <si>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</si>
  <si>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</si>
  <si>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</si>
  <si>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</si>
  <si>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</si>
  <si>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</si>
  <si>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</si>
  <si>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</si>
  <si>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</si>
  <si>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</si>
  <si>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</si>
  <si>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</si>
  <si>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</si>
  <si>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</si>
  <si>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</si>
  <si>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</si>
  <si>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</si>
  <si>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</si>
  <si>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</si>
  <si>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</si>
  <si>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</si>
  <si>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</si>
  <si>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</si>
  <si>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</si>
  <si>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</si>
  <si>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</si>
  <si>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</si>
  <si>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</si>
  <si>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</si>
  <si>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</si>
  <si>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</si>
  <si>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</si>
  <si>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</si>
  <si>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</si>
  <si>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</si>
  <si>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</si>
  <si>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</si>
  <si>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</si>
  <si>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</si>
  <si>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</si>
  <si>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</si>
  <si>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</si>
  <si>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</si>
  <si>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</si>
  <si>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</si>
  <si>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</si>
  <si>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</si>
  <si>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</si>
  <si>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</si>
  <si>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</si>
  <si>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</si>
  <si>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</si>
  <si>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</si>
  <si>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</si>
  <si>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</si>
  <si>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</si>
  <si>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</si>
  <si>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</si>
  <si>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</si>
  <si>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</si>
  <si>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</si>
  <si>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</si>
  <si>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</si>
  <si>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</si>
  <si>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</si>
  <si>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</si>
  <si>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</si>
  <si>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</si>
  <si>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</si>
  <si>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</si>
  <si>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</si>
  <si>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</si>
  <si>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</si>
  <si>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</si>
  <si>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</si>
  <si>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</si>
  <si>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</si>
  <si>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</si>
  <si>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</si>
  <si>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</si>
  <si>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</si>
  <si>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</si>
  <si>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</si>
  <si>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</si>
  <si>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</si>
  <si>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</si>
  <si>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</si>
  <si>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</si>
  <si>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</si>
  <si>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</si>
  <si>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</si>
  <si>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</si>
  <si>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</si>
  <si>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</si>
  <si>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</si>
  <si>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</si>
  <si>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</si>
  <si>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</si>
  <si>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</si>
  <si>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</si>
  <si>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</si>
  <si>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</si>
  <si>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</si>
  <si>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</si>
  <si>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</si>
  <si>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</si>
  <si>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</si>
  <si>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</si>
  <si>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</si>
  <si>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</si>
  <si>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</si>
  <si>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</si>
  <si>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</si>
  <si>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</si>
  <si>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</si>
  <si>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</si>
  <si>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</si>
  <si>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</si>
  <si>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</si>
  <si>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</si>
  <si>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</si>
  <si>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</si>
  <si>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</si>
  <si>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</si>
  <si>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</si>
  <si>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</si>
  <si>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</si>
  <si>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</si>
  <si>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</si>
  <si>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</si>
  <si>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</si>
  <si>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</si>
  <si>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</si>
  <si>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</si>
  <si>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</si>
  <si>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</si>
  <si>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</si>
  <si>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</si>
  <si>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</si>
  <si>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</si>
  <si>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</si>
  <si>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</si>
  <si>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</si>
  <si>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</si>
  <si>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</si>
  <si>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</si>
  <si>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</si>
  <si>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</si>
  <si>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</si>
  <si>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</si>
  <si>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</si>
  <si>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</si>
  <si>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</si>
  <si>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</si>
  <si>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</si>
  <si>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</si>
  <si>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</si>
  <si>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</si>
  <si>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</si>
  <si>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</si>
  <si>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</si>
  <si>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</si>
  <si>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</si>
  <si>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</si>
  <si>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</si>
  <si>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</si>
  <si>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</si>
  <si>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</si>
  <si>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</si>
  <si>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</si>
  <si>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</si>
  <si>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</si>
  <si>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</si>
  <si>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</si>
  <si>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</si>
  <si>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</si>
  <si>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</si>
  <si>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</si>
  <si>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</si>
  <si>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</si>
  <si>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</si>
  <si>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</si>
  <si>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</si>
  <si>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</si>
  <si>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</si>
  <si>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</si>
  <si>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</si>
  <si>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</si>
  <si>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</si>
  <si>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</si>
  <si>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</si>
  <si>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</si>
  <si>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</si>
  <si>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</si>
  <si>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</si>
  <si>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</si>
  <si>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</si>
  <si>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</si>
  <si>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</si>
  <si>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</si>
  <si>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</si>
  <si>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</si>
  <si>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</si>
  <si>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</si>
  <si>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</si>
  <si>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</si>
  <si>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</si>
  <si>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</si>
  <si>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</si>
  <si>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</si>
  <si>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</si>
  <si>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</si>
  <si>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</si>
  <si>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</si>
  <si>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</si>
  <si>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</si>
  <si>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</si>
  <si>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</si>
  <si>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</si>
  <si>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</si>
  <si>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</si>
  <si>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</si>
  <si>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</si>
  <si>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</si>
  <si>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</si>
  <si>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</si>
  <si>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</si>
  <si>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</si>
  <si>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</si>
  <si>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</si>
  <si>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</si>
  <si>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</si>
  <si>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</si>
  <si>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</si>
  <si>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</si>
  <si>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</si>
  <si>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</si>
  <si>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</si>
  <si>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</si>
  <si>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</si>
  <si>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</si>
  <si>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</si>
  <si>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</si>
  <si>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</si>
  <si>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</si>
  <si>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</si>
  <si>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</si>
  <si>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</si>
  <si>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</si>
  <si>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</si>
  <si>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</si>
  <si>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</si>
  <si>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</si>
  <si>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</si>
  <si>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</si>
  <si>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</si>
  <si>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</si>
  <si>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</si>
  <si>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</si>
  <si>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</si>
  <si>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</si>
  <si>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</si>
  <si>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</si>
  <si>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</si>
  <si>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</si>
  <si>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</si>
  <si>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</si>
  <si>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</si>
  <si>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</si>
  <si>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</si>
  <si>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</si>
  <si>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</si>
  <si>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</si>
  <si>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</si>
  <si>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</si>
  <si>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</si>
  <si>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</si>
  <si>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</si>
  <si>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</si>
  <si>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</si>
  <si>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</si>
  <si>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</si>
  <si>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</si>
  <si>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</si>
  <si>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</si>
  <si>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</si>
  <si>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</si>
  <si>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</si>
  <si>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</si>
  <si>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</si>
  <si>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</si>
  <si>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</si>
  <si>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</si>
  <si>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</si>
  <si>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</si>
  <si>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</si>
  <si>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</si>
  <si>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</si>
  <si>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</si>
  <si>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</si>
  <si>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</si>
  <si>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</si>
  <si>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</si>
  <si>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</si>
  <si>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</si>
  <si>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</si>
  <si>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</si>
  <si>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</si>
  <si>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</si>
  <si>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</si>
  <si>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</si>
  <si>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</si>
  <si>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</si>
  <si>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</si>
  <si>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</si>
  <si>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</si>
  <si>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</si>
  <si>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</si>
  <si>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</si>
  <si>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</si>
  <si>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</si>
  <si>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</si>
  <si>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</si>
  <si>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</si>
  <si>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</si>
  <si>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</si>
  <si>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</si>
  <si>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</si>
  <si>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</si>
  <si>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</si>
  <si>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</si>
  <si>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</si>
  <si>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</si>
  <si>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</si>
  <si>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</si>
  <si>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</si>
  <si>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</si>
  <si>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</si>
  <si>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</si>
  <si>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</si>
  <si>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</si>
  <si>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</si>
  <si>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</si>
  <si>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</si>
  <si>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</si>
  <si>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</si>
  <si>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</si>
  <si>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</si>
  <si>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</si>
  <si>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</si>
  <si>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</si>
  <si>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</si>
  <si>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</si>
  <si>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</si>
  <si>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</si>
  <si>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</si>
  <si>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</si>
  <si>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</si>
  <si>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</si>
  <si>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</si>
  <si>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</si>
  <si>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</si>
  <si>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</si>
  <si>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</si>
  <si>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</si>
  <si>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</si>
  <si>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</si>
  <si>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</si>
  <si>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</si>
  <si>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</si>
  <si>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</si>
  <si>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</si>
  <si>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</si>
  <si>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</si>
  <si>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</si>
  <si>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</si>
  <si>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</si>
  <si>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</si>
  <si>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</si>
  <si>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</si>
  <si>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</si>
  <si>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</si>
  <si>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</si>
  <si>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</si>
  <si>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</si>
  <si>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</si>
  <si>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</si>
  <si>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</si>
  <si>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</si>
  <si>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</si>
  <si>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</si>
  <si>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</si>
  <si>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</si>
  <si>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</si>
  <si>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</si>
  <si>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</si>
  <si>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</si>
  <si>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</si>
  <si>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</si>
  <si>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</si>
  <si>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</si>
  <si>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</si>
  <si>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</si>
  <si>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</si>
  <si>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</si>
  <si>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</si>
  <si>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</si>
  <si>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</si>
  <si>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</si>
  <si>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</si>
  <si>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</si>
  <si>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</si>
  <si>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</si>
  <si>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</si>
  <si>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</si>
  <si>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</si>
  <si>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</si>
  <si>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</si>
  <si>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</si>
  <si>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</si>
  <si>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</si>
  <si>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</si>
  <si>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</si>
  <si>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</si>
  <si>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</si>
  <si>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</si>
  <si>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</si>
  <si>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</si>
  <si>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</si>
  <si>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</si>
  <si>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</si>
  <si>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</si>
  <si>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</si>
  <si>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</si>
  <si>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</si>
  <si>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</si>
  <si>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</si>
  <si>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</si>
  <si>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</si>
  <si>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</si>
  <si>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</si>
  <si>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</si>
  <si>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</si>
  <si>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</si>
  <si>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</si>
  <si>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</si>
  <si>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</si>
  <si>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</si>
  <si>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</si>
  <si>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</si>
  <si>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</si>
  <si>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</si>
  <si>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</si>
  <si>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</si>
  <si>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</si>
  <si>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</si>
  <si>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</si>
  <si>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</si>
  <si>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</si>
  <si>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</si>
  <si>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</si>
  <si>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</si>
  <si>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</si>
  <si>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</si>
  <si>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</si>
  <si>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</si>
  <si>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</si>
  <si>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</si>
  <si>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</si>
  <si>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</si>
  <si>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</si>
  <si>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</si>
  <si>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</si>
  <si>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</si>
  <si>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</si>
  <si>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</si>
  <si>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</si>
  <si>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</si>
  <si>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</si>
  <si>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</si>
  <si>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</si>
  <si>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</si>
  <si>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</si>
  <si>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</si>
  <si>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</si>
  <si>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</si>
  <si>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</si>
  <si>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</si>
  <si>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</si>
  <si>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</si>
  <si>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</si>
  <si>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</si>
  <si>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</si>
  <si>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</si>
  <si>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</si>
  <si>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</si>
  <si>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</si>
  <si>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</si>
  <si>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</si>
  <si>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</si>
  <si>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</si>
  <si>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</si>
  <si>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</si>
  <si>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</si>
  <si>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</si>
  <si>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</si>
  <si>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</si>
  <si>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</si>
  <si>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</si>
  <si>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</si>
  <si>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</si>
  <si>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</si>
  <si>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</si>
  <si>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</si>
  <si>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</si>
  <si>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</si>
  <si>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</si>
  <si>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</si>
  <si>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</si>
  <si>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</si>
  <si>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</si>
  <si>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</si>
  <si>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</si>
  <si>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</si>
  <si>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</si>
  <si>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</si>
  <si>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</si>
  <si>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</si>
  <si>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</si>
  <si>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</si>
  <si>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</si>
  <si>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</si>
  <si>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</si>
  <si>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</si>
  <si>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</si>
  <si>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</si>
  <si>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</si>
  <si>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</si>
  <si>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</si>
  <si>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</si>
  <si>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</si>
  <si>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</si>
  <si>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</si>
  <si>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</si>
  <si>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</si>
  <si>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</si>
  <si>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</si>
  <si>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</si>
  <si>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</si>
  <si>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</si>
  <si>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</si>
  <si>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</si>
  <si>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</si>
  <si>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</si>
  <si>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</si>
  <si>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</si>
  <si>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</si>
  <si>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</si>
  <si>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</si>
  <si>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</si>
  <si>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</si>
  <si>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</si>
  <si>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</si>
  <si>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</si>
  <si>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</si>
  <si>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</si>
  <si>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</si>
  <si>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</si>
  <si>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</si>
  <si>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</si>
  <si>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</si>
  <si>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</si>
  <si>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</si>
  <si>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</si>
  <si>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</si>
  <si>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</si>
  <si>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</si>
  <si>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</si>
  <si>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</si>
  <si>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</si>
  <si>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</si>
  <si>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</si>
  <si>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</si>
  <si>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</si>
  <si>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</si>
  <si>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</si>
  <si>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</si>
  <si>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</si>
  <si>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</si>
  <si>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</si>
  <si>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</si>
  <si>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</si>
  <si>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</si>
  <si>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</si>
  <si>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</si>
  <si>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</si>
  <si>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</si>
  <si>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</si>
  <si>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</si>
  <si>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</si>
  <si>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</si>
  <si>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</si>
  <si>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</si>
  <si>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</si>
  <si>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</si>
  <si>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</si>
  <si>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</si>
  <si>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</si>
  <si>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</si>
  <si>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</si>
  <si>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</si>
  <si>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</si>
  <si>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</si>
  <si>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</si>
  <si>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</si>
  <si>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</si>
  <si>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</si>
  <si>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</si>
  <si>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</si>
  <si>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</si>
  <si>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</si>
  <si>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</si>
  <si>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</si>
  <si>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</si>
  <si>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</si>
  <si>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</si>
  <si>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</si>
  <si>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</si>
  <si>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</si>
  <si>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</si>
  <si>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</si>
  <si>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</si>
  <si>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</si>
  <si>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</si>
  <si>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</si>
  <si>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</si>
  <si>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</si>
  <si>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</si>
  <si>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</si>
  <si>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</si>
  <si>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</si>
  <si>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</si>
  <si>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</si>
  <si>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</si>
  <si>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</si>
  <si>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</si>
  <si>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</si>
  <si>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</si>
  <si>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</si>
  <si>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</si>
  <si>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</si>
  <si>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</si>
  <si>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</si>
  <si>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</si>
  <si>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</si>
  <si>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</si>
  <si>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</si>
  <si>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</si>
  <si>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</si>
  <si>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</si>
  <si>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</si>
  <si>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</si>
  <si>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</si>
  <si>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</si>
  <si>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</si>
  <si>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</si>
  <si>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</si>
  <si>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</si>
  <si>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</si>
  <si>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</si>
  <si>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</si>
  <si>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</si>
  <si>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</si>
  <si>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</si>
  <si>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</si>
  <si>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</si>
  <si>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</si>
  <si>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</si>
  <si>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</si>
  <si>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</si>
  <si>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</si>
  <si>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</si>
  <si>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</si>
  <si>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</si>
  <si>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</si>
  <si>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</si>
  <si>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</si>
  <si>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</si>
  <si>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</si>
  <si>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</si>
  <si>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</si>
  <si>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</si>
  <si>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</si>
  <si>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</si>
  <si>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</si>
  <si>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</si>
  <si>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</si>
  <si>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</si>
  <si>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</si>
  <si>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</si>
  <si>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</si>
  <si>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</si>
  <si>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</si>
  <si>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</si>
  <si>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</si>
  <si>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</si>
  <si>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</si>
  <si>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</si>
  <si>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</si>
  <si>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</si>
  <si>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</si>
  <si>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</si>
  <si>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</si>
  <si>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</si>
  <si>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</si>
  <si>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</si>
  <si>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</si>
  <si>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</si>
  <si>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</si>
  <si>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</si>
  <si>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</si>
  <si>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</si>
  <si>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</si>
  <si>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</si>
  <si>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</si>
  <si>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</si>
  <si>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</si>
  <si>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</si>
  <si>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</si>
  <si>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</si>
  <si>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</si>
  <si>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</si>
  <si>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</si>
  <si>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</si>
  <si>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</si>
  <si>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</si>
  <si>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</si>
  <si>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</si>
  <si>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</si>
  <si>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</si>
  <si>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</si>
  <si>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</si>
  <si>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</si>
  <si>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</si>
  <si>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</si>
  <si>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</si>
  <si>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</si>
  <si>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</si>
  <si>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</si>
  <si>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</si>
  <si>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</si>
  <si>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</si>
  <si>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</si>
  <si>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</si>
  <si>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</si>
  <si>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</si>
  <si>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</si>
  <si>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</si>
  <si>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</si>
  <si>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</si>
  <si>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</si>
  <si>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</si>
  <si>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</si>
  <si>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</si>
  <si>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</si>
  <si>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</si>
  <si>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</si>
  <si>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</si>
  <si>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</si>
  <si>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</si>
  <si>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</si>
  <si>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</si>
  <si>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</si>
  <si>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</si>
  <si>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</si>
  <si>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</si>
  <si>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</si>
  <si>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</si>
  <si>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</si>
  <si>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</si>
  <si>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</si>
  <si>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</si>
  <si>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</si>
  <si>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</si>
  <si>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</si>
  <si>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</si>
  <si>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</si>
  <si>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</si>
  <si>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</si>
  <si>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</si>
  <si>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</si>
  <si>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</si>
  <si>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</si>
  <si>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</si>
  <si>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</si>
  <si>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</si>
  <si>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</si>
  <si>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</si>
  <si>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</si>
  <si>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</si>
  <si>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</si>
  <si>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</si>
  <si>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</si>
  <si>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</si>
  <si>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</si>
  <si>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</si>
  <si>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</si>
  <si>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</si>
  <si>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</si>
  <si>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</si>
  <si>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</si>
  <si>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</si>
  <si>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</si>
  <si>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</si>
  <si>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</si>
  <si>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</si>
  <si>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</si>
  <si>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</si>
  <si>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</si>
  <si>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</si>
  <si>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</si>
  <si>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</si>
  <si>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</si>
  <si>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</si>
  <si>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</si>
  <si>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</si>
  <si>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</si>
  <si>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</si>
  <si>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</si>
  <si>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</si>
  <si>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</si>
  <si>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</si>
  <si>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</si>
  <si>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</si>
  <si>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</si>
  <si>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</si>
  <si>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</si>
  <si>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</si>
  <si>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</si>
  <si>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</si>
  <si>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</si>
  <si>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</si>
  <si>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</si>
  <si>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</si>
  <si>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</si>
  <si>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</si>
  <si>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</si>
  <si>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</si>
  <si>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</si>
  <si>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</si>
  <si>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</si>
  <si>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</si>
  <si>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</si>
  <si>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</si>
  <si>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</si>
  <si>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</si>
  <si>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</si>
  <si>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</si>
  <si>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</si>
  <si>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</si>
  <si>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</si>
  <si>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</si>
  <si>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</si>
  <si>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</si>
  <si>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</si>
  <si>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</si>
  <si>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</si>
  <si>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</si>
  <si>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</si>
  <si>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</si>
  <si>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</si>
  <si>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</si>
  <si>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</si>
  <si>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</si>
  <si>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</si>
  <si>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</si>
  <si>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</si>
  <si>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</si>
  <si>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</si>
  <si>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</si>
  <si>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</si>
  <si>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</si>
  <si>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</si>
  <si>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</si>
  <si>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</si>
  <si>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</si>
  <si>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</si>
  <si>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</si>
  <si>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</si>
  <si>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</si>
  <si>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</si>
  <si>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</si>
  <si>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</si>
  <si>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</si>
  <si>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</si>
  <si>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</si>
  <si>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</si>
  <si>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</si>
  <si>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</si>
  <si>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</si>
  <si>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</si>
  <si>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</si>
  <si>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</si>
  <si>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</si>
  <si>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</si>
  <si>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</si>
  <si>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</si>
  <si>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</si>
  <si>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</si>
  <si>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</si>
  <si>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</si>
  <si>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</si>
  <si>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</si>
  <si>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</si>
  <si>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</si>
  <si>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</si>
  <si>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</si>
  <si>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</si>
  <si>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</si>
  <si>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</si>
  <si>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</si>
  <si>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</si>
  <si>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</si>
  <si>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</si>
  <si>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</si>
  <si>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</si>
  <si>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</si>
  <si>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</si>
  <si>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</si>
  <si>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</si>
  <si>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</si>
  <si>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</si>
  <si>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</si>
  <si>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</si>
  <si>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</si>
  <si>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</si>
  <si>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</si>
  <si>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</si>
  <si>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</si>
  <si>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</si>
  <si>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</si>
  <si>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</si>
  <si>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</si>
  <si>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</si>
  <si>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</si>
  <si>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</si>
  <si>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</si>
  <si>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</si>
  <si>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</si>
  <si>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</si>
  <si>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</si>
  <si>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</si>
  <si>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</si>
  <si>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</si>
  <si>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</si>
  <si>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</si>
  <si>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</si>
  <si>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</si>
  <si>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</si>
  <si>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</si>
  <si>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</si>
  <si>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</si>
  <si>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</si>
  <si>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</si>
  <si>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</si>
  <si>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</si>
  <si>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</si>
  <si>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</si>
  <si>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</si>
  <si>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</si>
  <si>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</si>
  <si>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</si>
  <si>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</si>
  <si>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</si>
  <si>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</si>
  <si>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</si>
  <si>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</si>
  <si>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</si>
  <si>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</si>
  <si>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</si>
  <si>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</si>
  <si>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</si>
  <si>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</si>
  <si>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</si>
  <si>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</si>
  <si>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</si>
  <si>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</si>
  <si>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</si>
  <si>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</si>
  <si>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</si>
  <si>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</si>
  <si>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</si>
  <si>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</si>
  <si>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</si>
  <si>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</si>
  <si>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</si>
  <si>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</si>
  <si>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</si>
  <si>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</si>
  <si>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</si>
  <si>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</si>
  <si>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</si>
  <si>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</si>
  <si>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</si>
  <si>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</si>
  <si>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</si>
  <si>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</si>
  <si>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</si>
  <si>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</si>
  <si>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</si>
  <si>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</si>
  <si>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</si>
  <si>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</si>
  <si>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</si>
  <si>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</si>
  <si>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</si>
  <si>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</si>
  <si>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</si>
  <si>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</si>
  <si>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</si>
  <si>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</si>
  <si>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</si>
  <si>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</si>
  <si>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</si>
  <si>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</si>
  <si>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</si>
  <si>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</si>
  <si>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</si>
  <si>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</si>
  <si>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</si>
  <si>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</si>
  <si>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</si>
  <si>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</si>
  <si>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</si>
  <si>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</si>
  <si>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</si>
  <si>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</si>
  <si>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</si>
  <si>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</si>
  <si>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</si>
  <si>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</si>
  <si>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</si>
  <si>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</si>
  <si>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</si>
  <si>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</si>
  <si>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</si>
  <si>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</si>
  <si>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</si>
  <si>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</si>
  <si>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</si>
  <si>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</si>
  <si>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</si>
  <si>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</si>
  <si>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</si>
  <si>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</si>
  <si>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</si>
  <si>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</si>
  <si>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</si>
  <si>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</si>
  <si>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</si>
  <si>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</si>
  <si>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</si>
  <si>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</si>
  <si>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</si>
  <si>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</si>
  <si>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</si>
  <si>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</si>
  <si>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</si>
  <si>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</si>
  <si>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</si>
  <si>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</si>
  <si>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</si>
  <si>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</si>
  <si>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</si>
  <si>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</si>
  <si>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</si>
  <si>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</si>
  <si>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</si>
  <si>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</si>
  <si>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</si>
  <si>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</si>
  <si>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</si>
  <si>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</si>
  <si>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</si>
  <si>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</si>
  <si>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</si>
  <si>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</si>
  <si>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</si>
  <si>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</si>
  <si>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</si>
  <si>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</si>
  <si>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</si>
  <si>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</si>
  <si>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</si>
  <si>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</si>
  <si>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</si>
  <si>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</si>
  <si>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</si>
  <si>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</si>
  <si>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</si>
  <si>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</si>
  <si>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</si>
  <si>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</si>
  <si>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</si>
  <si>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</si>
  <si>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</si>
  <si>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</si>
  <si>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</si>
  <si>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</si>
  <si>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</si>
  <si>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</si>
  <si>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</si>
  <si>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</si>
  <si>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</si>
  <si>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</si>
  <si>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</si>
  <si>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</si>
  <si>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</si>
  <si>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</si>
  <si>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</si>
  <si>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</si>
  <si>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</si>
  <si>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</si>
  <si>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</si>
  <si>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</si>
  <si>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</si>
  <si>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</si>
  <si>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</si>
  <si>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</si>
  <si>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</si>
  <si>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</si>
  <si>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</si>
  <si>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</si>
  <si>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</si>
  <si>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</si>
  <si>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</si>
  <si>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</si>
  <si>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</si>
  <si>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</si>
  <si>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</si>
  <si>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</si>
  <si>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</si>
  <si>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</si>
  <si>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</si>
  <si>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</si>
  <si>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</si>
  <si>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</si>
  <si>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</si>
  <si>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</si>
  <si>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</si>
  <si>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</si>
  <si>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</si>
  <si>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</si>
  <si>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</si>
  <si>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</si>
  <si>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</si>
  <si>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</si>
  <si>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</si>
  <si>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</si>
  <si>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</si>
  <si>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</si>
  <si>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</si>
  <si>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</si>
  <si>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</si>
  <si>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</si>
  <si>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</si>
  <si>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</si>
  <si>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</si>
  <si>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</si>
  <si>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</si>
  <si>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</si>
  <si>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</si>
  <si>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</si>
  <si>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</si>
  <si>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</si>
  <si>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</si>
  <si>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</si>
  <si>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</si>
  <si>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</si>
  <si>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</si>
  <si>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</si>
  <si>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</si>
  <si>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</si>
  <si>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</si>
  <si>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</si>
  <si>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</si>
  <si>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</si>
  <si>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</si>
  <si>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</si>
  <si>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</si>
  <si>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</si>
  <si>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</si>
  <si>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</si>
  <si>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</si>
  <si>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</si>
  <si>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</si>
  <si>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</si>
  <si>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</si>
  <si>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</si>
  <si>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</si>
  <si>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</si>
  <si>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</si>
  <si>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</si>
  <si>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</si>
  <si>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</si>
  <si>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</si>
  <si>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</si>
  <si>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</si>
  <si>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</si>
  <si>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</si>
  <si>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</si>
  <si>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</si>
  <si>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</si>
  <si>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</si>
  <si>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</si>
  <si>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</si>
  <si>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</si>
  <si>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</si>
  <si>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</si>
  <si>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</si>
  <si>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</si>
  <si>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</si>
  <si>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</si>
  <si>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</si>
  <si>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</si>
  <si>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</si>
  <si>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</si>
  <si>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</si>
  <si>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</si>
  <si>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</si>
  <si>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</si>
  <si>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</si>
  <si>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</si>
  <si>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</si>
  <si>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</si>
  <si>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</si>
  <si>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</si>
  <si>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</si>
  <si>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</si>
  <si>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</si>
  <si>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</si>
  <si>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</si>
  <si>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</si>
  <si>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</si>
  <si>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</si>
  <si>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</si>
  <si>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</si>
  <si>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</si>
  <si>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</si>
  <si>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</si>
  <si>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</si>
  <si>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</si>
  <si>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</si>
  <si>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</si>
  <si>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</si>
  <si>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</si>
  <si>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</si>
  <si>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</si>
  <si>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</si>
  <si>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</si>
  <si>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</si>
  <si>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</si>
  <si>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</si>
  <si>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</si>
  <si>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</si>
  <si>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</si>
  <si>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</si>
  <si>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</si>
  <si>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</si>
  <si>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</si>
  <si>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</si>
  <si>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</si>
  <si>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</si>
  <si>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</si>
  <si>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</si>
  <si>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</si>
  <si>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</si>
  <si>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</si>
  <si>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</si>
  <si>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</si>
  <si>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</si>
  <si>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</si>
  <si>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</si>
  <si>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</si>
  <si>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</si>
  <si>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</si>
  <si>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</si>
  <si>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</si>
  <si>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</si>
  <si>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</si>
  <si>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</si>
  <si>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</si>
  <si>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</si>
  <si>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</si>
  <si>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</si>
  <si>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</si>
  <si>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</si>
  <si>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</si>
  <si>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</si>
  <si>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</si>
  <si>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</si>
  <si>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</si>
  <si>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</si>
  <si>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</si>
  <si>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</si>
  <si>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</si>
  <si>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</si>
  <si>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</si>
  <si>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</si>
  <si>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</si>
  <si>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</si>
  <si>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</si>
  <si>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</si>
  <si>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</si>
  <si>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</si>
  <si>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</si>
  <si>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</si>
  <si>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</si>
  <si>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</si>
  <si>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</si>
  <si>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</si>
  <si>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</si>
  <si>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</si>
  <si>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</si>
  <si>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</si>
  <si>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</si>
  <si>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</si>
  <si>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</si>
  <si>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</si>
  <si>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</si>
  <si>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</si>
  <si>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</si>
  <si>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</si>
  <si>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</si>
  <si>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</si>
  <si>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</si>
  <si>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</si>
  <si>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</si>
  <si>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</si>
  <si>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</si>
  <si>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</si>
  <si>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</si>
  <si>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</si>
  <si>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</si>
  <si>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</si>
  <si>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</si>
  <si>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</si>
  <si>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</si>
  <si>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</si>
  <si>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</si>
  <si>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</si>
  <si>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</si>
  <si>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</si>
  <si>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</si>
  <si>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</si>
  <si>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</si>
  <si>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</si>
  <si>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</si>
  <si>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</si>
  <si>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</si>
  <si>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</si>
  <si>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</si>
  <si>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</si>
  <si>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</si>
  <si>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</si>
  <si>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</si>
  <si>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</si>
  <si>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</si>
  <si>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</si>
  <si>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</si>
  <si>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</si>
  <si>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</si>
  <si>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</si>
  <si>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</si>
  <si>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</si>
  <si>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</si>
  <si>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</si>
  <si>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</si>
  <si>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</si>
  <si>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</si>
  <si>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</si>
  <si>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</si>
  <si>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</si>
  <si>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</si>
  <si>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</si>
  <si>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</si>
  <si>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</si>
  <si>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</si>
  <si>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</si>
  <si>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</si>
  <si>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</si>
  <si>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</si>
  <si>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</si>
  <si>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</si>
  <si>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</si>
  <si>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</si>
  <si>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</si>
  <si>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</si>
  <si>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</si>
  <si>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</si>
  <si>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</si>
  <si>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</si>
  <si>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</si>
  <si>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</si>
  <si>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</si>
  <si>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</si>
  <si>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</si>
  <si>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</si>
  <si>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</si>
  <si>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</si>
  <si>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</si>
  <si>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</si>
  <si>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</si>
  <si>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</si>
  <si>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</si>
  <si>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</si>
  <si>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</si>
  <si>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</si>
  <si>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</si>
  <si>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</si>
  <si>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</si>
  <si>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</si>
  <si>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</si>
  <si>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</si>
  <si>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</si>
  <si>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</si>
  <si>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</si>
  <si>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</si>
  <si>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</si>
  <si>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</si>
  <si>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</si>
  <si>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</si>
  <si>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</si>
  <si>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</si>
  <si>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</si>
  <si>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</si>
  <si>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</si>
  <si>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</si>
  <si>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</si>
  <si>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</si>
  <si>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</si>
  <si>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</si>
  <si>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</si>
  <si>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</si>
  <si>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</si>
  <si>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</si>
  <si>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</si>
  <si>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</si>
  <si>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</si>
  <si>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</si>
  <si>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</si>
  <si>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</si>
  <si>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</si>
  <si>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</si>
  <si>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</si>
  <si>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</si>
  <si>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</si>
  <si>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</si>
  <si>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</si>
  <si>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</si>
  <si>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</si>
  <si>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</si>
  <si>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</si>
  <si>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</si>
  <si>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</si>
  <si>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</si>
  <si>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</si>
  <si>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</si>
  <si>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</si>
  <si>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</si>
  <si>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</si>
  <si>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</si>
  <si>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</si>
  <si>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</si>
  <si>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</si>
  <si>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</si>
  <si>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</si>
  <si>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</si>
  <si>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</si>
  <si>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</si>
  <si>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</si>
  <si>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</si>
  <si>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</si>
  <si>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</si>
  <si>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</si>
  <si>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</si>
  <si>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</si>
  <si>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</si>
  <si>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</si>
  <si>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</si>
  <si>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</si>
  <si>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</si>
  <si>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</si>
  <si>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</si>
  <si>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</si>
  <si>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</si>
  <si>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</si>
  <si>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</si>
  <si>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</si>
  <si>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</si>
  <si>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</si>
  <si>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</si>
  <si>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</si>
  <si>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</si>
  <si>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</si>
  <si>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</si>
  <si>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</si>
  <si>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</si>
  <si>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</si>
  <si>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</si>
  <si>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</si>
  <si>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</si>
  <si>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</si>
  <si>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</si>
  <si>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</si>
  <si>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</si>
  <si>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</si>
  <si>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</si>
  <si>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</si>
  <si>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</si>
  <si>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</si>
  <si>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</si>
  <si>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</si>
  <si>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</si>
  <si>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</si>
  <si>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</si>
  <si>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</si>
  <si>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</si>
  <si>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</si>
  <si>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</si>
  <si>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</si>
  <si>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</si>
  <si>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</si>
  <si>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</si>
  <si>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</si>
  <si>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</si>
  <si>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</si>
  <si>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</si>
  <si>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</si>
  <si>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</si>
  <si>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</si>
  <si>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</si>
  <si>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</si>
  <si>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</si>
  <si>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</si>
  <si>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</si>
  <si>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</si>
  <si>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</si>
  <si>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</si>
  <si>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</si>
  <si>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</si>
  <si>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</si>
  <si>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</si>
  <si>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</si>
  <si>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</si>
  <si>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</si>
  <si>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</si>
  <si>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</si>
  <si>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</si>
  <si>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</si>
  <si>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</si>
  <si>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</si>
  <si>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</si>
  <si>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</si>
  <si>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</si>
  <si>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</si>
  <si>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</si>
  <si>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</si>
  <si>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</si>
  <si>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</si>
  <si>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</si>
  <si>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</si>
  <si>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</si>
  <si>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</si>
  <si>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</si>
  <si>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</si>
  <si>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</si>
  <si>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</si>
  <si>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</si>
  <si>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</si>
  <si>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</si>
  <si>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</si>
  <si>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</si>
  <si>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</si>
  <si>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</si>
  <si>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</si>
  <si>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</si>
  <si>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</si>
  <si>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</si>
  <si>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</si>
  <si>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</si>
  <si>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</si>
  <si>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</si>
  <si>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</si>
  <si>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</si>
  <si>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</si>
  <si>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</si>
  <si>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</si>
  <si>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</si>
  <si>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</si>
  <si>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</si>
  <si>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</si>
  <si>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</si>
  <si>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</si>
  <si>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</si>
  <si>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</si>
  <si>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</si>
  <si>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</si>
  <si>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</si>
  <si>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</si>
  <si>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</si>
  <si>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</si>
  <si>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</si>
  <si>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</si>
  <si>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</si>
  <si>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</si>
  <si>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</si>
  <si>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</si>
  <si>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</si>
  <si>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</si>
  <si>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</si>
  <si>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</si>
  <si>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</si>
  <si>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</si>
  <si>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</si>
  <si>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</si>
  <si>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</si>
  <si>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</si>
  <si>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</si>
  <si>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</si>
  <si>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</si>
  <si>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</si>
  <si>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</si>
  <si>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</si>
  <si>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</si>
  <si>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</si>
  <si>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</si>
  <si>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</si>
  <si>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</si>
  <si>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</si>
  <si>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</si>
  <si>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</si>
  <si>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</si>
  <si>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</si>
  <si>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</si>
  <si>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</si>
  <si>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</si>
  <si>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</si>
  <si>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</si>
  <si>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</si>
  <si>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</si>
  <si>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</si>
  <si>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</si>
  <si>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</si>
  <si>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</si>
  <si>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</si>
  <si>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</si>
  <si>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</si>
  <si>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</si>
  <si>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</si>
  <si>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</si>
  <si>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</si>
  <si>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</si>
  <si>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</si>
  <si>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</si>
  <si>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</si>
  <si>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</si>
  <si>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</si>
  <si>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</si>
  <si>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</si>
  <si>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</si>
  <si>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</si>
  <si>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</si>
  <si>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</si>
  <si>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</si>
  <si>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</si>
  <si>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</si>
  <si>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</si>
  <si>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</si>
  <si>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</si>
  <si>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</si>
  <si>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</si>
  <si>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</si>
  <si>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</si>
  <si>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</si>
  <si>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</si>
  <si>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</si>
  <si>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</si>
  <si>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</si>
  <si>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</si>
  <si>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</si>
  <si>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</si>
  <si>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</si>
  <si>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</si>
  <si>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</si>
  <si>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</si>
  <si>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</si>
  <si>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</si>
  <si>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</si>
  <si>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</si>
  <si>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</si>
  <si>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</si>
  <si>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</si>
  <si>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</si>
  <si>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</si>
  <si>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</si>
  <si>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</si>
  <si>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</si>
  <si>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</si>
  <si>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</si>
  <si>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</si>
  <si>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</si>
  <si>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</si>
  <si>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</si>
  <si>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</si>
  <si>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</si>
  <si>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</si>
  <si>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</si>
  <si>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</si>
  <si>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</si>
  <si>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</si>
  <si>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</si>
  <si>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</si>
  <si>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</si>
  <si>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</si>
  <si>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</si>
  <si>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</si>
  <si>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</si>
  <si>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</si>
  <si>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</si>
  <si>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</si>
  <si>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</si>
  <si>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</si>
  <si>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</si>
  <si>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</si>
  <si>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</si>
  <si>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</si>
  <si>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</si>
  <si>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</si>
  <si>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</si>
  <si>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</si>
  <si>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</si>
  <si>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</si>
  <si>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</si>
  <si>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</si>
  <si>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</si>
  <si>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</si>
  <si>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</si>
  <si>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</si>
  <si>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</si>
  <si>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</si>
  <si>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</si>
  <si>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</si>
  <si>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</si>
  <si>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</si>
  <si>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</si>
  <si>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</si>
  <si>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</si>
  <si>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</si>
  <si>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</si>
  <si>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</si>
  <si>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</si>
  <si>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</si>
  <si>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</si>
  <si>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</si>
  <si>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</si>
  <si>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</si>
  <si>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</si>
  <si>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</si>
  <si>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</si>
  <si>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</si>
  <si>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</si>
  <si>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</si>
  <si>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</si>
  <si>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</si>
  <si>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</si>
  <si>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</si>
  <si>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</si>
  <si>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</si>
  <si>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</si>
  <si>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</si>
  <si>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</si>
  <si>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</si>
  <si>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</si>
  <si>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</si>
  <si>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</si>
  <si>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</si>
  <si>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</si>
  <si>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</si>
  <si>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</si>
  <si>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</si>
  <si>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</si>
  <si>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</si>
  <si>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</si>
  <si>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</si>
  <si>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</si>
  <si>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</si>
  <si>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</si>
  <si>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</si>
  <si>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</si>
  <si>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</si>
  <si>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</si>
  <si>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</si>
  <si>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</si>
  <si>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</si>
  <si>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</si>
  <si>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</si>
  <si>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</si>
  <si>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</si>
  <si>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</si>
  <si>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</si>
  <si>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</si>
  <si>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</si>
  <si>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</si>
  <si>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</si>
  <si>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</si>
  <si>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</si>
  <si>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</si>
  <si>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</si>
  <si>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</si>
  <si>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</si>
  <si>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</si>
  <si>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</si>
  <si>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</si>
  <si>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</si>
  <si>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</si>
  <si>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</si>
  <si>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</si>
  <si>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</si>
  <si>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</si>
  <si>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</si>
  <si>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</si>
  <si>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</si>
  <si>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</si>
  <si>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</si>
  <si>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</si>
  <si>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</si>
  <si>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</si>
  <si>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</si>
  <si>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</si>
  <si>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</si>
  <si>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</si>
  <si>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</si>
  <si>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</si>
  <si>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</si>
  <si>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</si>
  <si>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</si>
  <si>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</si>
  <si>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</si>
  <si>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</si>
  <si>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</si>
  <si>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</si>
  <si>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</si>
  <si>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</si>
  <si>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</si>
  <si>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</si>
  <si>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</si>
  <si>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</si>
  <si>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</si>
  <si>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</si>
  <si>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</si>
  <si>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</si>
  <si>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</si>
  <si>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</si>
  <si>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</si>
  <si>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</si>
  <si>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</si>
  <si>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</si>
  <si>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</si>
  <si>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</si>
  <si>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</si>
  <si>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</si>
  <si>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</si>
  <si>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</si>
  <si>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</si>
  <si>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</si>
  <si>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</si>
  <si>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</si>
  <si>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</si>
  <si>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</si>
  <si>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</si>
  <si>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</si>
  <si>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</si>
  <si>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</si>
  <si>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</si>
  <si>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</si>
  <si>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</si>
  <si>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</si>
  <si>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</si>
  <si>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</si>
  <si>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</si>
  <si>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</si>
  <si>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</si>
  <si>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</si>
  <si>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</si>
  <si>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</si>
  <si>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</si>
  <si>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</si>
  <si>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</si>
  <si>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</si>
  <si>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</si>
  <si>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</si>
  <si>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</si>
  <si>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</si>
  <si>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</si>
  <si>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</si>
  <si>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</si>
  <si>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</si>
  <si>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</si>
  <si>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</si>
  <si>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</si>
  <si>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</si>
  <si>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</si>
  <si>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</si>
  <si>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</si>
  <si>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</si>
  <si>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</si>
  <si>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</si>
  <si>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</si>
  <si>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</si>
  <si>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</si>
  <si>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</si>
  <si>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</si>
  <si>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</si>
  <si>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</si>
  <si>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</si>
  <si>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</si>
  <si>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</si>
  <si>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</si>
  <si>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</si>
  <si>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</si>
  <si>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</si>
  <si>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</si>
  <si>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</si>
  <si>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</si>
  <si>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</si>
  <si>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</si>
  <si>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</si>
  <si>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</si>
  <si>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</si>
  <si>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</si>
  <si>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</si>
  <si>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</si>
  <si>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</si>
  <si>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</si>
  <si>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</si>
  <si>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</si>
  <si>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</si>
  <si>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</si>
  <si>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</si>
  <si>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</si>
  <si>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</si>
  <si>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</si>
  <si>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</si>
  <si>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</si>
  <si>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</si>
  <si>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</si>
  <si>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</si>
  <si>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</si>
  <si>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</si>
  <si>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</si>
  <si>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</si>
  <si>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</si>
  <si>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</si>
  <si>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</si>
  <si>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</si>
  <si>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</si>
  <si>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</si>
  <si>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</si>
  <si>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</si>
  <si>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</si>
  <si>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</si>
  <si>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</si>
  <si>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</si>
  <si>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</si>
  <si>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</si>
  <si>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</si>
  <si>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</si>
  <si>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</si>
  <si>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</si>
  <si>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</si>
  <si>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</si>
  <si>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</si>
  <si>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</si>
  <si>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</si>
  <si>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</si>
  <si>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</si>
  <si>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</si>
  <si>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</si>
  <si>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</si>
  <si>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</si>
  <si>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</si>
  <si>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</si>
  <si>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</si>
  <si>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</si>
  <si>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</si>
  <si>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</si>
  <si>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</si>
  <si>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</si>
  <si>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</si>
  <si>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</si>
  <si>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</si>
  <si>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</si>
  <si>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</si>
  <si>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</si>
  <si>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</si>
  <si>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</si>
  <si>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</si>
  <si>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</si>
  <si>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</si>
  <si>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</si>
  <si>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</si>
  <si>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</si>
  <si>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</si>
  <si>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</si>
  <si>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</si>
  <si>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</si>
  <si>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</si>
  <si>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</si>
  <si>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</si>
  <si>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</si>
  <si>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</si>
  <si>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</si>
  <si>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</si>
  <si>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</si>
  <si>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</si>
  <si>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</si>
  <si>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</si>
  <si>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</si>
  <si>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</si>
  <si>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</si>
  <si>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</si>
  <si>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</si>
  <si>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</si>
  <si>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</si>
  <si>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</si>
  <si>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</si>
  <si>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</si>
  <si>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</si>
  <si>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</si>
  <si>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</si>
  <si>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</si>
  <si>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</si>
  <si>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</si>
  <si>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</si>
  <si>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</si>
  <si>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</si>
  <si>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</si>
  <si>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</si>
  <si>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</si>
  <si>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</si>
  <si>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</si>
  <si>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</si>
  <si>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</si>
  <si>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</si>
  <si>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</si>
  <si>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</si>
  <si>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</si>
  <si>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</si>
  <si>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</si>
  <si>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</si>
  <si>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</si>
  <si>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</si>
  <si>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</si>
  <si>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</si>
  <si>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</si>
  <si>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</si>
  <si>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</si>
  <si>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</si>
  <si>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</si>
  <si>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</si>
  <si>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</si>
  <si>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</si>
  <si>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</si>
  <si>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</si>
  <si>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</si>
  <si>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</si>
  <si>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</si>
  <si>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</si>
  <si>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</si>
  <si>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</si>
  <si>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</si>
  <si>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</si>
  <si>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</si>
  <si>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</si>
  <si>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</si>
  <si>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</si>
  <si>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</si>
  <si>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</si>
  <si>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</si>
  <si>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</si>
  <si>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</si>
  <si>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</si>
  <si>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</si>
  <si>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</si>
  <si>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</si>
  <si>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</si>
  <si>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</si>
  <si>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</si>
  <si>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</si>
  <si>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</si>
  <si>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</si>
  <si>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</si>
  <si>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</si>
  <si>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</si>
  <si>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</si>
  <si>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</si>
  <si>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</si>
  <si>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</si>
  <si>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</si>
  <si>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</si>
  <si>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</si>
  <si>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</si>
  <si>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</si>
  <si>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</si>
  <si>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</si>
  <si>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</si>
  <si>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</si>
  <si>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</si>
  <si>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</si>
  <si>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</si>
  <si>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</si>
  <si>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</si>
  <si>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</si>
  <si>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</si>
  <si>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</si>
  <si>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</si>
  <si>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</si>
  <si>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</si>
  <si>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</si>
  <si>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</si>
  <si>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</si>
  <si>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</si>
  <si>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</si>
  <si>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</si>
  <si>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</si>
  <si>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</si>
  <si>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</si>
  <si>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</si>
  <si>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</si>
  <si>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</si>
  <si>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</si>
  <si>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</si>
  <si>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</si>
  <si>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</si>
  <si>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</si>
  <si>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</si>
  <si>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</si>
  <si>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</si>
  <si>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</si>
  <si>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</si>
  <si>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</si>
  <si>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</si>
  <si>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</si>
  <si>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</si>
  <si>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</si>
  <si>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</si>
  <si>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</si>
  <si>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</si>
  <si>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</si>
  <si>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</si>
  <si>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</si>
  <si>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</si>
  <si>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</si>
  <si>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</si>
  <si>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</si>
  <si>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</si>
  <si>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</si>
  <si>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</si>
  <si>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</si>
  <si>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</si>
  <si>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</si>
  <si>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</si>
  <si>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</si>
  <si>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</si>
  <si>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</si>
  <si>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</si>
  <si>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</si>
  <si>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</si>
  <si>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</si>
  <si>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</si>
  <si>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</si>
  <si>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</si>
  <si>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</si>
  <si>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</si>
  <si>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</si>
  <si>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</si>
  <si>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</si>
  <si>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</si>
  <si>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</si>
  <si>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</si>
  <si>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</si>
  <si>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</si>
  <si>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</si>
  <si>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</si>
  <si>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</si>
  <si>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</si>
  <si>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</si>
  <si>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</si>
  <si>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</si>
  <si>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</si>
  <si>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</si>
  <si>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</si>
  <si>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</si>
  <si>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</si>
  <si>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</si>
  <si>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</si>
  <si>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</si>
  <si>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</si>
  <si>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</si>
  <si>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</si>
  <si>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</si>
  <si>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</si>
  <si>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</si>
  <si>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</si>
  <si>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</si>
  <si>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</si>
  <si>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</si>
  <si>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</si>
  <si>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</si>
  <si>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</si>
  <si>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</si>
  <si>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</si>
  <si>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</si>
  <si>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</si>
  <si>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</si>
  <si>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</si>
  <si>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</si>
  <si>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</si>
  <si>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</si>
  <si>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</si>
  <si>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</si>
  <si>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</si>
  <si>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</si>
  <si>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</si>
  <si>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</si>
  <si>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</si>
  <si>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</si>
  <si>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</si>
  <si>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</si>
  <si>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</si>
  <si>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</si>
  <si>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</si>
  <si>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</si>
  <si>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</si>
  <si>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</si>
  <si>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</si>
  <si>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</si>
  <si>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</si>
  <si>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</si>
  <si>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</si>
  <si>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</si>
  <si>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</si>
  <si>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</si>
  <si>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</si>
  <si>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</si>
  <si>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</si>
  <si>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</si>
  <si>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</si>
  <si>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</si>
  <si>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</si>
  <si>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</si>
  <si>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</si>
  <si>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</si>
  <si>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</si>
  <si>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</si>
  <si>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</si>
  <si>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</si>
  <si>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</si>
  <si>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</si>
  <si>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</si>
  <si>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</si>
  <si>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</si>
  <si>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</si>
  <si>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</si>
  <si>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</si>
  <si>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</si>
  <si>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</si>
  <si>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</si>
  <si>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</si>
  <si>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</si>
  <si>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</si>
  <si>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</si>
  <si>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</si>
  <si>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</si>
  <si>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</si>
  <si>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</si>
  <si>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</si>
  <si>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</si>
  <si>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</si>
  <si>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</si>
  <si>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</si>
  <si>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</si>
  <si>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</si>
  <si>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</si>
  <si>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</si>
  <si>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</si>
  <si>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</si>
  <si>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</si>
  <si>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</si>
  <si>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</si>
  <si>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</si>
  <si>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</si>
  <si>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</si>
  <si>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</si>
  <si>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</si>
  <si>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</si>
  <si>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</si>
  <si>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</si>
  <si>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</si>
  <si>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</si>
  <si>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</si>
  <si>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</si>
  <si>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</si>
  <si>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</si>
  <si>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</si>
  <si>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</si>
  <si>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</si>
  <si>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</si>
  <si>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</si>
  <si>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</si>
  <si>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</si>
  <si>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</si>
  <si>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</si>
  <si>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</si>
  <si>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</si>
  <si>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</si>
  <si>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</si>
  <si>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</si>
  <si>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</si>
  <si>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</si>
  <si>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</si>
  <si>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</si>
  <si>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</si>
  <si>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</si>
  <si>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</si>
  <si>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</si>
  <si>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</si>
  <si>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</si>
  <si>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</si>
  <si>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</si>
  <si>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</si>
  <si>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</si>
  <si>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</si>
  <si>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</si>
  <si>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</si>
  <si>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</si>
  <si>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</si>
  <si>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</si>
  <si>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</si>
  <si>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</si>
  <si>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</si>
  <si>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</si>
  <si>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</si>
  <si>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</si>
  <si>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</si>
  <si>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</si>
  <si>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</si>
  <si>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</si>
  <si>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</si>
  <si>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</si>
  <si>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</si>
  <si>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</si>
  <si>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</si>
  <si>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</si>
  <si>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</si>
  <si>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</si>
  <si>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</si>
  <si>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</si>
  <si>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</si>
  <si>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</si>
  <si>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</si>
  <si>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</si>
  <si>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</si>
  <si>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</si>
  <si>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</si>
  <si>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</si>
  <si>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</si>
  <si>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</si>
  <si>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</si>
  <si>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</si>
  <si>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</si>
  <si>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</si>
  <si>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</si>
  <si>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</si>
  <si>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</si>
  <si>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</si>
  <si>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</si>
  <si>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</si>
  <si>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</si>
  <si>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</si>
  <si>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</si>
  <si>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</si>
  <si>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</si>
  <si>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</si>
  <si>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</si>
  <si>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</si>
  <si>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</si>
  <si>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</si>
  <si>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</si>
  <si>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</si>
  <si>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</si>
  <si>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</si>
  <si>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</si>
  <si>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</si>
  <si>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</si>
  <si>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</si>
  <si>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</si>
  <si>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</si>
  <si>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</si>
  <si>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</si>
  <si>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</si>
  <si>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</si>
  <si>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</si>
  <si>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</si>
  <si>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</si>
  <si>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</si>
  <si>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</si>
  <si>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</si>
  <si>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</si>
  <si>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</si>
  <si>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</si>
  <si>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</si>
  <si>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</si>
  <si>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</si>
  <si>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</si>
  <si>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</si>
  <si>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</si>
  <si>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</si>
  <si>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</si>
  <si>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</si>
  <si>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</si>
  <si>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</si>
  <si>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</si>
  <si>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</si>
  <si>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</si>
  <si>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</si>
  <si>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</si>
  <si>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</si>
  <si>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</si>
  <si>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</si>
  <si>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</si>
  <si>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</si>
  <si>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</si>
  <si>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</si>
  <si>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</si>
  <si>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</si>
  <si>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</si>
  <si>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</si>
  <si>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</si>
  <si>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</si>
  <si>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</si>
  <si>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</si>
  <si>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</si>
  <si>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</si>
  <si>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</si>
  <si>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</si>
  <si>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</si>
  <si>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</si>
  <si>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</si>
  <si>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</si>
  <si>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</si>
  <si>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</si>
  <si>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</si>
  <si>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</si>
  <si>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</si>
  <si>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</si>
  <si>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</si>
  <si>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</si>
  <si>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</si>
  <si>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</si>
  <si>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</si>
  <si>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</si>
  <si>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</si>
  <si>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</si>
  <si>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</si>
  <si>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</si>
  <si>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</si>
  <si>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</si>
  <si>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</si>
  <si>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</si>
  <si>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</si>
  <si>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</si>
  <si>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</si>
  <si>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</si>
  <si>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</si>
  <si>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</si>
  <si>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</si>
  <si>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</si>
  <si>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</si>
  <si>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</si>
  <si>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</si>
  <si>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</si>
  <si>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</si>
  <si>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</si>
  <si>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</si>
  <si>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</si>
  <si>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</si>
  <si>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</si>
  <si>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</si>
  <si>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</si>
  <si>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</si>
  <si>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</si>
  <si>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</si>
  <si>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</si>
  <si>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</si>
  <si>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</si>
  <si>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</si>
  <si>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</si>
  <si>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</si>
  <si>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</si>
  <si>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</si>
  <si>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</si>
  <si>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</si>
  <si>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</si>
  <si>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</si>
  <si>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</si>
  <si>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</si>
  <si>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</si>
  <si>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</si>
  <si>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</si>
  <si>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</si>
  <si>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</si>
  <si>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</si>
  <si>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</si>
  <si>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</si>
  <si>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</si>
  <si>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</si>
  <si>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</si>
  <si>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</si>
  <si>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</si>
  <si>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</si>
  <si>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</si>
  <si>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</si>
  <si>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</si>
  <si>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</si>
  <si>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</si>
  <si>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</si>
  <si>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</si>
  <si>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</si>
  <si>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</si>
  <si>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</si>
  <si>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</si>
  <si>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</si>
  <si>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</si>
  <si>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</si>
  <si>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</si>
  <si>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</si>
  <si>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</si>
  <si>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</si>
  <si>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</si>
  <si>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</si>
  <si>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</si>
  <si>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</si>
  <si>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</si>
  <si>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</si>
  <si>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</si>
  <si>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</si>
  <si>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</si>
  <si>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</si>
  <si>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</si>
  <si>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</si>
  <si>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</si>
  <si>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</si>
  <si>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</si>
  <si>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</si>
  <si>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</si>
  <si>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</si>
  <si>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</si>
  <si>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</si>
  <si>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</si>
  <si>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</si>
  <si>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</si>
  <si>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</si>
  <si>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</si>
  <si>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</si>
  <si>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</si>
  <si>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</si>
  <si>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</si>
  <si>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</si>
  <si>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</si>
  <si>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</si>
  <si>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</si>
  <si>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</si>
  <si>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</si>
  <si>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</si>
  <si>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</si>
  <si>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</si>
  <si>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</si>
  <si>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</si>
  <si>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</si>
  <si>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</si>
  <si>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</si>
  <si>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</si>
  <si>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</si>
  <si>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</si>
  <si>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</si>
  <si>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</si>
  <si>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</si>
  <si>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</si>
  <si>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</si>
  <si>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</si>
  <si>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</si>
  <si>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</si>
  <si>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</si>
  <si>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</si>
  <si>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</si>
  <si>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</si>
  <si>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</si>
  <si>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</si>
  <si>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</si>
  <si>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</si>
  <si>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</si>
  <si>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</si>
  <si>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</si>
  <si>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</si>
  <si>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</si>
  <si>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</si>
  <si>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</si>
  <si>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</si>
  <si>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</si>
  <si>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</si>
  <si>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</si>
  <si>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</si>
  <si>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</si>
  <si>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</si>
  <si>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</si>
  <si>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</si>
  <si>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</si>
  <si>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</si>
  <si>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</si>
  <si>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</si>
  <si>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</si>
  <si>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</si>
  <si>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</si>
  <si>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</si>
  <si>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</si>
  <si>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</si>
  <si>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</si>
  <si>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</si>
  <si>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</si>
  <si>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</si>
  <si>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</si>
  <si>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</si>
  <si>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</si>
  <si>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</si>
  <si>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</si>
  <si>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</si>
  <si>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</si>
  <si>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</si>
  <si>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</si>
  <si>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</si>
  <si>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</si>
  <si>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</si>
  <si>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</si>
  <si>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</si>
  <si>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</si>
  <si>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</si>
  <si>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</si>
  <si>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</si>
  <si>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</si>
  <si>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</si>
  <si>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</si>
  <si>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</si>
  <si>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</si>
  <si>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</si>
  <si>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</si>
  <si>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</si>
  <si>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</si>
  <si>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</si>
  <si>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</si>
  <si>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</si>
  <si>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</si>
  <si>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</si>
  <si>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</si>
  <si>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</si>
  <si>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</si>
  <si>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</si>
  <si>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</si>
  <si>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</si>
  <si>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</si>
  <si>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</si>
  <si>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</si>
  <si>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</si>
  <si>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</si>
  <si>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</si>
  <si>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</si>
  <si>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</si>
  <si>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</si>
  <si>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</si>
  <si>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</si>
  <si>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</si>
  <si>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</si>
  <si>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</si>
  <si>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</si>
  <si>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</si>
  <si>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</si>
  <si>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</si>
  <si>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</si>
  <si>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</si>
  <si>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</si>
  <si>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</si>
  <si>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</si>
  <si>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</si>
  <si>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</si>
  <si>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</si>
  <si>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</si>
  <si>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</si>
  <si>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</si>
  <si>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</si>
  <si>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</si>
  <si>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</si>
  <si>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</si>
  <si>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</si>
  <si>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</si>
  <si>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</si>
  <si>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</si>
  <si>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</si>
  <si>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</si>
  <si>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</si>
  <si>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</si>
  <si>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</si>
  <si>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</si>
  <si>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</si>
  <si>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</si>
  <si>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</si>
  <si>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</si>
  <si>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</si>
  <si>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</si>
  <si>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</si>
  <si>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</si>
  <si>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</si>
  <si>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</si>
  <si>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</si>
  <si>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</si>
  <si>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</si>
  <si>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</si>
  <si>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</si>
  <si>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</si>
  <si>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</si>
  <si>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</si>
  <si>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</si>
  <si>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</si>
  <si>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</si>
  <si>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</si>
  <si>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</si>
  <si>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</si>
  <si>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</si>
  <si>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</si>
  <si>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</si>
  <si>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</si>
  <si>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</si>
  <si>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</si>
  <si>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</si>
  <si>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</si>
  <si>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</si>
  <si>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</si>
  <si>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</si>
  <si>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</si>
  <si>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</si>
  <si>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</si>
  <si>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</si>
  <si>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</si>
  <si>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</si>
  <si>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</si>
  <si>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</si>
  <si>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</si>
  <si>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</si>
  <si>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</si>
  <si>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</si>
  <si>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</si>
  <si>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</si>
  <si>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</si>
  <si>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</si>
  <si>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</si>
  <si>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</si>
  <si>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</si>
  <si>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</si>
  <si>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</si>
  <si>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</si>
  <si>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</si>
  <si>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</si>
  <si>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</si>
  <si>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</si>
  <si>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</si>
  <si>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</si>
  <si>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</si>
  <si>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</si>
  <si>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</si>
  <si>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</si>
  <si>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</si>
  <si>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</si>
  <si>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</si>
  <si>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</si>
  <si>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</si>
  <si>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</si>
  <si>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</si>
  <si>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</si>
  <si>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</si>
  <si>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</si>
  <si>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</si>
  <si>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</si>
  <si>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</si>
  <si>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</si>
  <si>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</si>
  <si>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</si>
  <si>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</si>
  <si>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</si>
  <si>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</si>
  <si>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</si>
  <si>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</si>
  <si>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</si>
  <si>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</si>
  <si>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</si>
  <si>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</si>
  <si>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</si>
  <si>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</si>
  <si>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</si>
  <si>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</si>
  <si>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</si>
  <si>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</si>
  <si>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</si>
  <si>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</si>
  <si>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</si>
  <si>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</si>
  <si>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</si>
  <si>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</si>
  <si>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</si>
  <si>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</si>
  <si>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</si>
  <si>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</si>
  <si>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</si>
  <si>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</si>
  <si>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</si>
  <si>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</si>
  <si>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</si>
  <si>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</si>
  <si>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</si>
  <si>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</si>
  <si>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</si>
  <si>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</si>
  <si>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</si>
  <si>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</si>
  <si>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</si>
  <si>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</si>
  <si>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</si>
  <si>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</si>
  <si>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</si>
  <si>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</si>
  <si>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</si>
  <si>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</si>
  <si>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</si>
  <si>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</si>
  <si>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</si>
  <si>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</si>
  <si>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</si>
  <si>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</si>
  <si>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</si>
  <si>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</si>
  <si>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</si>
  <si>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</si>
  <si>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</si>
  <si>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</si>
  <si>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</si>
  <si>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</si>
  <si>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</si>
  <si>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</si>
  <si>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</si>
  <si>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</si>
  <si>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</si>
  <si>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</si>
  <si>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</si>
  <si>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</si>
  <si>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</si>
  <si>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</si>
  <si>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</si>
  <si>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</si>
  <si>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</si>
  <si>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</si>
  <si>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</si>
  <si>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</si>
  <si>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</si>
  <si>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</si>
  <si>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</si>
  <si>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</si>
  <si>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</si>
  <si>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</si>
  <si>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</si>
  <si>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</si>
  <si>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</si>
  <si>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</si>
  <si>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</si>
  <si>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</si>
  <si>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</si>
  <si>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</si>
  <si>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</si>
  <si>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</si>
  <si>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</si>
  <si>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</si>
  <si>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</si>
  <si>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</si>
  <si>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</si>
  <si>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</si>
  <si>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</si>
  <si>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</si>
  <si>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</si>
  <si>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</si>
  <si>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</si>
  <si>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</si>
  <si>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</si>
  <si>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</si>
  <si>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</si>
  <si>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</si>
  <si>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</si>
  <si>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</si>
  <si>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</si>
  <si>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</si>
  <si>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</si>
  <si>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</si>
  <si>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</si>
  <si>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</si>
  <si>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</si>
  <si>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</si>
  <si>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</si>
  <si>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</si>
  <si>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</si>
  <si>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</si>
  <si>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</si>
  <si>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</si>
  <si>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</si>
  <si>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</si>
  <si>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</si>
  <si>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</si>
  <si>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</si>
  <si>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</si>
  <si>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</si>
  <si>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</si>
  <si>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</si>
  <si>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</si>
  <si>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</si>
  <si>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</si>
  <si>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</si>
  <si>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</si>
  <si>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</si>
  <si>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</si>
  <si>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</si>
  <si>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</si>
  <si>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</si>
  <si>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</si>
  <si>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</si>
  <si>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</si>
  <si>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</si>
  <si>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</si>
  <si>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</si>
  <si>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</si>
  <si>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</si>
  <si>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</si>
  <si>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</si>
  <si>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</si>
  <si>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</si>
  <si>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</si>
  <si>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</si>
  <si>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</si>
  <si>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</si>
  <si>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</si>
  <si>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</si>
  <si>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</si>
  <si>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</si>
  <si>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</si>
  <si>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</si>
  <si>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</si>
  <si>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</si>
  <si>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</si>
  <si>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</si>
  <si>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</si>
  <si>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</si>
  <si>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</si>
  <si>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</si>
  <si>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</si>
  <si>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</si>
  <si>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</si>
  <si>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</si>
  <si>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</si>
  <si>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</si>
  <si>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</si>
  <si>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</si>
  <si>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</si>
  <si>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</si>
  <si>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</si>
  <si>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</si>
  <si>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</si>
  <si>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</si>
  <si>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</si>
  <si>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</si>
  <si>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</si>
  <si>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</si>
  <si>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</si>
  <si>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</si>
  <si>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</si>
  <si>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</si>
  <si>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</si>
  <si>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</si>
  <si>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</si>
  <si>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</si>
  <si>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</si>
  <si>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</si>
  <si>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</si>
  <si>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</si>
  <si>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</si>
  <si>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</si>
  <si>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</si>
  <si>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</si>
  <si>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</si>
  <si>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</si>
  <si>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</si>
  <si>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</si>
  <si>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</si>
  <si>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</si>
  <si>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</si>
  <si>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</si>
  <si>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</si>
  <si>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</si>
  <si>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</si>
  <si>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</si>
  <si>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</si>
  <si>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</si>
  <si>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</si>
  <si>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</si>
  <si>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</si>
  <si>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</si>
  <si>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</si>
  <si>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</si>
  <si>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</si>
  <si>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</si>
  <si>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</si>
  <si>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</si>
  <si>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</si>
  <si>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</si>
  <si>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</si>
  <si>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</si>
  <si>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</si>
  <si>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</si>
  <si>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</si>
  <si>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</si>
  <si>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</si>
  <si>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</si>
  <si>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</si>
  <si>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</si>
  <si>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</si>
  <si>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</si>
  <si>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</si>
  <si>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</si>
  <si>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</si>
  <si>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</si>
  <si>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</si>
  <si>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</si>
  <si>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</si>
  <si>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</si>
  <si>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</si>
  <si>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</si>
  <si>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</si>
  <si>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</si>
  <si>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</si>
  <si>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</si>
  <si>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</si>
  <si>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</si>
  <si>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</si>
  <si>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</si>
  <si>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</si>
  <si>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</si>
  <si>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</si>
  <si>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</si>
  <si>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</si>
  <si>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</si>
  <si>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</si>
  <si>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</si>
  <si>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</si>
  <si>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</si>
  <si>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</si>
  <si>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</si>
  <si>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</si>
  <si>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</si>
  <si>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</si>
  <si>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</si>
  <si>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</si>
  <si>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</si>
  <si>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</si>
  <si>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</si>
  <si>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</si>
  <si>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</si>
  <si>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</si>
  <si>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</si>
  <si>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</si>
  <si>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</si>
  <si>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</si>
  <si>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</si>
  <si>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</si>
  <si>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</si>
  <si>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</si>
  <si>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</si>
  <si>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</si>
  <si>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</si>
  <si>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</si>
  <si>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</si>
  <si>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</si>
  <si>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</si>
  <si>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</si>
  <si>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</si>
  <si>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</si>
  <si>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</si>
  <si>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</si>
  <si>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</si>
  <si>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</si>
  <si>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</si>
  <si>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</si>
  <si>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</si>
  <si>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</si>
  <si>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</si>
  <si>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</si>
  <si>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</si>
  <si>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</si>
  <si>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</si>
  <si>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</si>
  <si>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</si>
  <si>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</si>
  <si>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</si>
  <si>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</si>
  <si>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</si>
  <si>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</si>
  <si>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</si>
  <si>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</si>
  <si>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</si>
  <si>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</si>
  <si>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</si>
  <si>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</si>
  <si>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</si>
  <si>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</si>
  <si>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</si>
  <si>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</si>
  <si>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</si>
  <si>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</si>
  <si>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</si>
  <si>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</si>
  <si>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</si>
  <si>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</si>
  <si>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</si>
  <si>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</si>
  <si>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</si>
  <si>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</si>
  <si>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</si>
  <si>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</si>
  <si>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</si>
  <si>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</si>
  <si>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</si>
  <si>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</si>
  <si>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</si>
  <si>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</si>
  <si>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</si>
  <si>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</si>
  <si>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</si>
  <si>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</si>
  <si>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</si>
  <si>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</si>
  <si>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</si>
  <si>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</si>
  <si>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</si>
  <si>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</si>
  <si>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</si>
  <si>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</si>
  <si>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</si>
  <si>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</si>
  <si>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</si>
  <si>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</si>
  <si>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</si>
  <si>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</si>
  <si>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</si>
  <si>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</si>
  <si>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</si>
  <si>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</si>
  <si>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</si>
  <si>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</si>
  <si>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</si>
  <si>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</si>
  <si>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</si>
  <si>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</si>
  <si>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</si>
  <si>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</si>
  <si>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</si>
  <si>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</si>
  <si>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</si>
  <si>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</si>
  <si>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</si>
  <si>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</si>
  <si>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</si>
  <si>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</si>
  <si>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</si>
  <si>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</si>
  <si>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</si>
  <si>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</si>
  <si>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</si>
  <si>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</si>
  <si>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</si>
  <si>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</si>
  <si>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</si>
  <si>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</si>
  <si>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</si>
  <si>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</si>
  <si>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</si>
  <si>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</si>
  <si>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</si>
  <si>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</si>
  <si>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</si>
  <si>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</si>
  <si>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</si>
  <si>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</si>
  <si>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</si>
  <si>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</si>
  <si>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</si>
  <si>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</si>
  <si>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</si>
  <si>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</si>
  <si>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</si>
  <si>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</si>
  <si>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</si>
  <si>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</si>
  <si>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</si>
  <si>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</si>
  <si>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</si>
  <si>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</si>
  <si>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</si>
  <si>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</si>
  <si>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</si>
  <si>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</si>
  <si>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</si>
  <si>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</si>
  <si>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</si>
  <si>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</si>
  <si>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</si>
  <si>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</si>
  <si>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</si>
  <si>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</si>
  <si>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</si>
  <si>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</si>
  <si>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</si>
  <si>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</si>
  <si>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</si>
  <si>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</si>
  <si>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</si>
  <si>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</si>
  <si>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</si>
  <si>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</si>
  <si>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</si>
  <si>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</si>
  <si>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</si>
  <si>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</si>
  <si>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</si>
  <si>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</si>
  <si>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</si>
  <si>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</si>
  <si>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</si>
  <si>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</si>
  <si>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</si>
  <si>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</si>
  <si>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</si>
  <si>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</si>
  <si>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</si>
  <si>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</si>
  <si>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</si>
  <si>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</si>
  <si>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</si>
  <si>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</si>
  <si>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</si>
  <si>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</si>
  <si>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</si>
  <si>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</si>
  <si>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</si>
  <si>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</si>
  <si>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</si>
  <si>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</si>
  <si>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</si>
  <si>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</si>
  <si>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</si>
  <si>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</si>
  <si>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</si>
  <si>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</si>
  <si>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</si>
  <si>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</si>
  <si>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</si>
  <si>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</si>
  <si>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</si>
  <si>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</si>
  <si>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</si>
  <si>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</si>
  <si>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</si>
  <si>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</si>
  <si>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</si>
  <si>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</si>
  <si>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</si>
  <si>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</si>
  <si>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</si>
  <si>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</si>
  <si>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</si>
  <si>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</si>
  <si>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</si>
  <si>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</si>
  <si>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</si>
  <si>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</si>
  <si>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</si>
  <si>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</si>
  <si>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</si>
  <si>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</si>
  <si>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</si>
  <si>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</si>
  <si>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</si>
  <si>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</si>
  <si>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</si>
  <si>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</si>
  <si>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</si>
  <si>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</si>
  <si>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</si>
  <si>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</si>
  <si>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</si>
  <si>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</si>
  <si>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</si>
  <si>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</si>
  <si>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</si>
  <si>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</si>
  <si>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</si>
  <si>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</si>
  <si>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</si>
  <si>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</si>
  <si>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</si>
  <si>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</si>
  <si>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</si>
  <si>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</si>
  <si>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</si>
  <si>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</si>
  <si>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</si>
  <si>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</si>
  <si>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</si>
  <si>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</si>
  <si>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</si>
  <si>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</si>
  <si>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</si>
  <si>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</si>
  <si>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</si>
  <si>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</si>
  <si>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</si>
  <si>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</si>
  <si>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</si>
  <si>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</si>
  <si>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</si>
  <si>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</si>
  <si>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</si>
  <si>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</si>
  <si>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</si>
  <si>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</si>
  <si>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</si>
  <si>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</si>
  <si>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</si>
  <si>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</si>
  <si>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</si>
  <si>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</si>
  <si>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</si>
  <si>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</si>
  <si>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</si>
  <si>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</si>
  <si>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</si>
  <si>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</si>
  <si>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</si>
  <si>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</si>
  <si>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</si>
  <si>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</si>
  <si>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</si>
  <si>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</si>
  <si>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</si>
  <si>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</si>
  <si>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</si>
  <si>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</si>
  <si>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</si>
  <si>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</si>
  <si>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</si>
  <si>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</si>
  <si>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</si>
  <si>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</si>
  <si>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</si>
  <si>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</si>
  <si>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</si>
  <si>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</si>
  <si>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</si>
  <si>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</si>
  <si>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</si>
  <si>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</si>
  <si>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</si>
  <si>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</si>
  <si>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</si>
  <si>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</si>
  <si>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</si>
  <si>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</si>
  <si>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</si>
  <si>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</si>
  <si>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</si>
  <si>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</si>
  <si>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</si>
  <si>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</si>
  <si>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</si>
  <si>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</si>
  <si>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</si>
  <si>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</si>
  <si>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</si>
  <si>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</si>
  <si>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</si>
  <si>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</si>
  <si>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</si>
  <si>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</si>
  <si>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</si>
  <si>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</si>
  <si>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</si>
  <si>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</si>
  <si>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</si>
  <si>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</si>
  <si>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</si>
  <si>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</si>
  <si>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</si>
  <si>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</si>
  <si>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</si>
  <si>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</si>
  <si>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</si>
  <si>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</si>
  <si>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</si>
  <si>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</si>
  <si>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</si>
  <si>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</si>
  <si>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</si>
  <si>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</si>
  <si>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</si>
  <si>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</si>
  <si>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</si>
  <si>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</si>
  <si>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</si>
  <si>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</si>
  <si>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</si>
  <si>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</si>
  <si>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</si>
  <si>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</si>
  <si>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</si>
  <si>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</si>
  <si>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</si>
  <si>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</si>
  <si>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</si>
  <si>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</si>
  <si>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</si>
  <si>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</si>
  <si>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</si>
  <si>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</si>
  <si>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</si>
  <si>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</si>
  <si>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</si>
  <si>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</si>
  <si>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</si>
  <si>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</si>
  <si>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</si>
  <si>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</si>
  <si>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</si>
  <si>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</si>
  <si>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</si>
  <si>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</si>
  <si>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</si>
  <si>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</si>
  <si>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</si>
  <si>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</si>
  <si>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</si>
  <si>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</si>
  <si>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</si>
  <si>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</si>
  <si>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</si>
  <si>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</si>
  <si>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</si>
  <si>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</si>
  <si>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</si>
  <si>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</si>
  <si>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</si>
  <si>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</si>
  <si>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</si>
  <si>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</si>
  <si>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</si>
  <si>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</si>
  <si>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</si>
  <si>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</si>
  <si>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</si>
  <si>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</si>
  <si>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</si>
  <si>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</si>
  <si>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</si>
  <si>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</si>
  <si>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</si>
  <si>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</si>
  <si>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</si>
  <si>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</si>
  <si>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</si>
  <si>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</si>
  <si>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</si>
  <si>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</si>
  <si>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</si>
  <si>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</si>
  <si>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</si>
  <si>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</si>
  <si>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</si>
  <si>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</si>
  <si>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</si>
  <si>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</si>
  <si>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</si>
  <si>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</si>
  <si>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</si>
  <si>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</si>
  <si>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</si>
  <si>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</si>
  <si>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</si>
  <si>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</si>
  <si>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</si>
  <si>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</si>
  <si>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</si>
  <si>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</si>
  <si>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</si>
  <si>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</si>
  <si>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</si>
  <si>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</si>
  <si>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</si>
  <si>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</si>
  <si>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</si>
  <si>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</si>
  <si>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</si>
  <si>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</si>
  <si>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</si>
  <si>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</si>
  <si>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</si>
  <si>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</si>
  <si>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</si>
  <si>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</si>
  <si>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</si>
  <si>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</si>
  <si>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</si>
  <si>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</si>
  <si>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</si>
  <si>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</si>
  <si>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</si>
  <si>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</si>
  <si>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</si>
  <si>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</si>
  <si>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</si>
  <si>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</si>
  <si>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</si>
  <si>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</si>
  <si>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</si>
  <si>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</si>
  <si>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</si>
  <si>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</si>
  <si>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</si>
  <si>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</si>
  <si>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</si>
  <si>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</si>
  <si>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</si>
  <si>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</si>
  <si>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</si>
  <si>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</si>
  <si>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</si>
  <si>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</si>
  <si>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</si>
  <si>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</si>
  <si>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</si>
  <si>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</si>
  <si>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</si>
  <si>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</si>
  <si>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</si>
  <si>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</si>
  <si>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</si>
  <si>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</si>
  <si>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</si>
  <si>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</si>
  <si>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</si>
  <si>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</si>
  <si>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</si>
  <si>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</si>
  <si>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</si>
  <si>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</si>
  <si>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</si>
  <si>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</si>
  <si>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</si>
  <si>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</si>
  <si>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</si>
  <si>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</si>
  <si>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</si>
  <si>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</si>
  <si>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</si>
  <si>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</si>
  <si>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</si>
  <si>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</si>
  <si>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</si>
  <si>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</si>
  <si>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</si>
  <si>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</si>
  <si>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</si>
  <si>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</si>
  <si>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</si>
  <si>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</si>
  <si>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</si>
  <si>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</si>
  <si>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</si>
  <si>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</si>
  <si>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</si>
  <si>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</si>
  <si>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</si>
  <si>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</si>
  <si>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</si>
  <si>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</si>
  <si>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</si>
  <si>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</si>
  <si>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</si>
  <si>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</si>
  <si>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</si>
  <si>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</si>
  <si>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</si>
  <si>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</si>
  <si>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</si>
  <si>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</si>
  <si>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</si>
  <si>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</si>
  <si>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</si>
  <si>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</si>
  <si>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</si>
  <si>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</si>
  <si>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</si>
  <si>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</si>
  <si>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</si>
  <si>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</si>
  <si>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</si>
  <si>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</si>
  <si>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</si>
  <si>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</si>
  <si>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</si>
  <si>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</si>
  <si>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</si>
  <si>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</si>
  <si>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</si>
  <si>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</si>
  <si>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</si>
  <si>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</si>
  <si>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</si>
  <si>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</si>
  <si>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</si>
  <si>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</si>
  <si>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</si>
  <si>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</si>
  <si>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</si>
  <si>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</si>
  <si>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</si>
  <si>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</si>
  <si>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</si>
  <si>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</si>
  <si>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</si>
  <si>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</si>
  <si>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</si>
  <si>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</si>
  <si>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</si>
  <si>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</si>
  <si>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</si>
  <si>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</si>
  <si>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</si>
  <si>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</si>
  <si>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</si>
  <si>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</si>
  <si>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</si>
  <si>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</si>
  <si>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</si>
  <si>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</si>
  <si>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</si>
  <si>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</si>
  <si>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</si>
  <si>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</si>
  <si>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</si>
  <si>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</si>
  <si>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</si>
  <si>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</si>
  <si>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</si>
  <si>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</si>
  <si>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</si>
  <si>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</si>
  <si>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</si>
  <si>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</si>
  <si>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</si>
  <si>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</si>
  <si>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</si>
  <si>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</si>
  <si>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</si>
  <si>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</si>
  <si>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</si>
  <si>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</si>
  <si>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</si>
  <si>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</si>
  <si>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</si>
  <si>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</si>
  <si>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</si>
  <si>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</si>
  <si>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</si>
  <si>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</si>
  <si>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</si>
  <si>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</si>
  <si>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</si>
  <si>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</si>
  <si>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</si>
  <si>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</si>
  <si>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</si>
  <si>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</si>
  <si>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</si>
  <si>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</si>
  <si>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</si>
  <si>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</si>
  <si>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</si>
  <si>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</si>
  <si>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</si>
  <si>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</si>
  <si>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</si>
  <si>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</si>
  <si>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</si>
  <si>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</si>
  <si>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</si>
  <si>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</si>
  <si>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</si>
  <si>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</si>
  <si>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</si>
  <si>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</si>
  <si>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</si>
  <si>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</si>
  <si>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</si>
  <si>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</si>
  <si>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</si>
  <si>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</si>
  <si>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</si>
  <si>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</si>
  <si>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</si>
  <si>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</si>
  <si>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</si>
  <si>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</si>
  <si>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</si>
  <si>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</si>
  <si>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</si>
  <si>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</si>
  <si>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</si>
  <si>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</si>
  <si>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</si>
  <si>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</si>
  <si>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</si>
  <si>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</si>
  <si>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</si>
  <si>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</si>
  <si>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</si>
  <si>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</si>
  <si>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</si>
  <si>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</si>
  <si>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</si>
  <si>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</si>
  <si>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</si>
  <si>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</si>
  <si>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</si>
  <si>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</si>
  <si>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</si>
  <si>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</si>
  <si>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</si>
  <si>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</si>
  <si>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</si>
  <si>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</si>
  <si>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</si>
  <si>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</si>
  <si>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</si>
  <si>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</si>
  <si>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</si>
  <si>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</si>
  <si>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</si>
  <si>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</si>
  <si>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</si>
  <si>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</si>
  <si>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</si>
  <si>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</si>
  <si>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</si>
  <si>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</si>
  <si>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</si>
  <si>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</si>
  <si>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</si>
  <si>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</si>
  <si>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</si>
  <si>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</si>
  <si>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</si>
  <si>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</si>
  <si>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</si>
  <si>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</si>
  <si>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</si>
  <si>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</si>
  <si>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</si>
  <si>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</si>
  <si>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</si>
  <si>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</si>
  <si>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</si>
  <si>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</si>
  <si>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</si>
  <si>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</si>
  <si>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</si>
  <si>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</si>
  <si>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</si>
  <si>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</si>
  <si>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</si>
  <si>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</si>
  <si>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</si>
  <si>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</si>
  <si>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</si>
  <si>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</si>
  <si>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</si>
  <si>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</si>
  <si>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</si>
  <si>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</si>
  <si>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</si>
  <si>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</si>
  <si>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</si>
  <si>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</si>
  <si>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</si>
  <si>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</si>
  <si>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</si>
  <si>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</si>
  <si>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</si>
  <si>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</si>
  <si>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</si>
  <si>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</si>
  <si>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</si>
  <si>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</si>
  <si>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</si>
  <si>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</si>
  <si>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</si>
  <si>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</si>
  <si>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</si>
  <si>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</si>
  <si>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</si>
  <si>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</si>
  <si>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</si>
  <si>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</si>
  <si>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</si>
  <si>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</si>
  <si>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</si>
  <si>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</si>
  <si>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</si>
  <si>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</si>
  <si>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</si>
  <si>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</si>
  <si>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</si>
  <si>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</si>
  <si>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</si>
  <si>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</si>
  <si>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</si>
  <si>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</si>
  <si>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</si>
  <si>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</si>
  <si>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</si>
  <si>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</si>
  <si>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</si>
  <si>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</si>
  <si>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</si>
  <si>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</si>
  <si>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</si>
  <si>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</si>
  <si>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</si>
  <si>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</si>
  <si>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</si>
  <si>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</si>
  <si>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</si>
  <si>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</si>
  <si>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</si>
  <si>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</si>
  <si>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</si>
  <si>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</si>
  <si>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</si>
  <si>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</si>
  <si>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</si>
  <si>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</si>
  <si>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</si>
  <si>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</si>
  <si>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</si>
  <si>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</si>
  <si>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</si>
  <si>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</si>
  <si>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</si>
  <si>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</si>
  <si>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</si>
  <si>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</si>
  <si>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</si>
  <si>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</si>
  <si>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</si>
  <si>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</si>
  <si>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</si>
  <si>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</si>
  <si>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</si>
  <si>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</si>
  <si>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</si>
  <si>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</si>
  <si>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</si>
  <si>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</si>
  <si>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</si>
  <si>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</si>
  <si>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</si>
  <si>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</si>
  <si>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</si>
  <si>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</si>
  <si>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</si>
  <si>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</si>
  <si>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</si>
  <si>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</si>
  <si>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</si>
  <si>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</si>
  <si>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</si>
  <si>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</si>
  <si>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</si>
  <si>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</si>
  <si>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</si>
  <si>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</si>
  <si>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</si>
  <si>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</si>
  <si>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</si>
  <si>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</si>
  <si>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</si>
  <si>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</si>
  <si>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</si>
  <si>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</si>
  <si>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</si>
  <si>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</si>
  <si>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</si>
  <si>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</si>
  <si>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</si>
  <si>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</si>
  <si>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</si>
  <si>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</si>
  <si>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</si>
  <si>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</si>
  <si>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</si>
  <si>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</si>
  <si>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</si>
  <si>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</si>
  <si>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</si>
  <si>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</si>
  <si>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</si>
  <si>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</si>
  <si>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</si>
  <si>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</si>
  <si>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</si>
  <si>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</si>
  <si>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</si>
  <si>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</si>
  <si>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</si>
  <si>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</si>
  <si>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</si>
  <si>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</si>
  <si>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</si>
  <si>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</si>
  <si>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</si>
  <si>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</si>
  <si>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</si>
  <si>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</si>
  <si>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</si>
  <si>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</si>
  <si>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</si>
  <si>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</si>
  <si>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</si>
  <si>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</si>
  <si>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</si>
  <si>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</si>
  <si>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</si>
  <si>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</si>
  <si>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</si>
  <si>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</si>
  <si>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</si>
  <si>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</si>
  <si>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</si>
  <si>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</si>
  <si>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</si>
  <si>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</si>
  <si>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</si>
  <si>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</si>
  <si>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</si>
  <si>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</si>
  <si>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</si>
  <si>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</si>
  <si>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</si>
  <si>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</si>
  <si>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</si>
  <si>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</si>
  <si>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</si>
  <si>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</si>
  <si>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</si>
  <si>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</si>
  <si>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</si>
  <si>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</si>
  <si>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</si>
  <si>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</si>
  <si>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</si>
  <si>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</si>
  <si>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</si>
  <si>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</si>
  <si>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</si>
  <si>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</si>
  <si>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</si>
  <si>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</si>
  <si>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</si>
  <si>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</si>
  <si>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</si>
  <si>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</si>
  <si>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</si>
  <si>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</si>
  <si>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</si>
  <si>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</si>
  <si>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</si>
  <si>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</si>
  <si>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</si>
  <si>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</si>
  <si>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</si>
  <si>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</si>
  <si>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</si>
  <si>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</si>
  <si>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</si>
  <si>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</si>
  <si>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</si>
  <si>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</si>
  <si>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</si>
  <si>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</si>
  <si>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</si>
  <si>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</si>
  <si>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</si>
  <si>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</si>
  <si>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</si>
  <si>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</si>
  <si>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</si>
  <si>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</si>
  <si>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</si>
  <si>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</si>
  <si>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</si>
  <si>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</si>
  <si>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</si>
  <si>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</si>
  <si>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</si>
  <si>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</si>
  <si>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</si>
  <si>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</si>
  <si>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</si>
  <si>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</si>
  <si>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</si>
  <si>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</si>
  <si>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</si>
  <si>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</si>
  <si>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</si>
  <si>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</si>
  <si>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</si>
  <si>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</si>
  <si>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</si>
  <si>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</si>
  <si>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</si>
  <si>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</si>
  <si>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</si>
  <si>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</si>
  <si>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</si>
  <si>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</si>
  <si>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</si>
  <si>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</si>
  <si>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</si>
  <si>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</si>
  <si>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</si>
  <si>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</si>
  <si>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</si>
  <si>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</si>
  <si>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</si>
  <si>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</si>
  <si>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</si>
  <si>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</si>
  <si>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</si>
  <si>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</si>
  <si>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</si>
  <si>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</si>
  <si>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</si>
  <si>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</si>
  <si>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</si>
  <si>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</si>
  <si>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</si>
  <si>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</si>
  <si>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</si>
  <si>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</si>
  <si>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</si>
  <si>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</si>
  <si>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</si>
  <si>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</si>
  <si>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</si>
  <si>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</si>
  <si>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</si>
  <si>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</si>
  <si>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</si>
  <si>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</si>
  <si>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</si>
  <si>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</si>
  <si>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</si>
  <si>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</si>
  <si>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</si>
  <si>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</si>
  <si>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</si>
  <si>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</si>
  <si>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</si>
  <si>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</si>
  <si>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</si>
  <si>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</si>
  <si>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</si>
  <si>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</si>
  <si>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</si>
  <si>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</si>
  <si>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</si>
  <si>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</si>
  <si>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</si>
  <si>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</si>
  <si>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</si>
  <si>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</si>
  <si>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</si>
  <si>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</si>
  <si>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</si>
  <si>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</si>
  <si>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</si>
  <si>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</si>
  <si>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</si>
  <si>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</si>
  <si>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</si>
  <si>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</si>
  <si>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</si>
  <si>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</si>
  <si>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</si>
  <si>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</si>
  <si>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</si>
  <si>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</si>
  <si>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</si>
  <si>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</si>
  <si>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</si>
  <si>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</si>
  <si>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</si>
  <si>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</si>
  <si>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</si>
  <si>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</si>
  <si>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</si>
  <si>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</si>
  <si>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</si>
  <si>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</si>
  <si>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</si>
  <si>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</si>
  <si>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</si>
  <si>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</si>
  <si>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</si>
  <si>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</si>
  <si>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</si>
  <si>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</si>
  <si>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</si>
  <si>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</si>
  <si>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</si>
  <si>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</si>
  <si>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</si>
  <si>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</si>
  <si>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</si>
  <si>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</si>
  <si>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</si>
  <si>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</si>
  <si>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</si>
  <si>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</si>
  <si>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</si>
  <si>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</si>
  <si>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</si>
  <si>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</si>
  <si>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</si>
  <si>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</si>
  <si>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</si>
  <si>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</si>
  <si>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</si>
  <si>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</si>
  <si>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</si>
  <si>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</si>
  <si>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</si>
  <si>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</si>
  <si>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</si>
  <si>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</si>
  <si>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</si>
  <si>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</si>
  <si>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</si>
  <si>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</si>
  <si>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</si>
  <si>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</si>
  <si>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</si>
  <si>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</si>
  <si>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</si>
  <si>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</si>
  <si>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</si>
  <si>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</si>
  <si>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</si>
  <si>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</si>
  <si>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</si>
  <si>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</si>
  <si>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</si>
  <si>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</si>
  <si>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</si>
  <si>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</si>
  <si>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</si>
  <si>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</si>
  <si>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</si>
  <si>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</si>
  <si>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</si>
  <si>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</si>
  <si>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</si>
  <si>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</si>
  <si>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</si>
  <si>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</si>
  <si>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</si>
  <si>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</si>
  <si>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</si>
  <si>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</si>
  <si>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</si>
  <si>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</si>
  <si>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</si>
  <si>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</si>
  <si>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</si>
  <si>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</si>
  <si>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</si>
  <si>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</si>
  <si>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</si>
  <si>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</si>
  <si>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</si>
  <si>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</si>
  <si>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</si>
  <si>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</si>
  <si>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</si>
  <si>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</si>
  <si>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</si>
  <si>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</si>
  <si>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</si>
  <si>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</si>
  <si>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</si>
  <si>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</si>
  <si>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</si>
  <si>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</si>
  <si>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</si>
  <si>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</si>
  <si>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</si>
  <si>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</si>
  <si>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</si>
  <si>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</si>
  <si>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</si>
  <si>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</si>
  <si>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</si>
  <si>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</si>
  <si>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</si>
  <si>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</si>
  <si>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</si>
  <si>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</si>
  <si>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</si>
  <si>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</si>
  <si>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</si>
  <si>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</si>
  <si>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</si>
  <si>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</si>
  <si>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</si>
  <si>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</si>
  <si>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</si>
  <si>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</si>
  <si>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</si>
  <si>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</si>
  <si>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</si>
  <si>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</si>
  <si>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</si>
  <si>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</si>
  <si>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</si>
  <si>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</si>
  <si>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</si>
  <si>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</si>
  <si>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</si>
  <si>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</si>
  <si>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</si>
  <si>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</si>
  <si>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</si>
  <si>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</si>
  <si>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</si>
  <si>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</si>
  <si>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</si>
  <si>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</si>
  <si>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</si>
  <si>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</si>
  <si>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</si>
  <si>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</si>
  <si>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</si>
  <si>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</si>
  <si>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</si>
  <si>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</si>
  <si>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</si>
  <si>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</si>
  <si>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</si>
  <si>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</si>
  <si>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</si>
  <si>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</si>
  <si>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</si>
  <si>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</si>
  <si>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</si>
  <si>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</si>
  <si>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</si>
  <si>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</si>
  <si>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</si>
  <si>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</si>
  <si>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</si>
  <si>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</si>
  <si>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</si>
  <si>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</si>
  <si>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</si>
  <si>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</si>
  <si>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</si>
  <si>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</si>
  <si>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</si>
  <si>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</si>
  <si>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</si>
  <si>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</si>
  <si>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</si>
  <si>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</si>
  <si>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</si>
  <si>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</si>
  <si>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</si>
  <si>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</si>
  <si>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</si>
  <si>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</si>
  <si>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</si>
  <si>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</si>
  <si>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</si>
  <si>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</si>
  <si>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</si>
  <si>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</si>
  <si>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</si>
  <si>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</si>
  <si>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</si>
  <si>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</si>
  <si>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</si>
  <si>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</si>
  <si>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</si>
  <si>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</si>
  <si>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</si>
  <si>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</si>
  <si>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</si>
  <si>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</si>
  <si>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</si>
  <si>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</si>
  <si>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</si>
  <si>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</si>
  <si>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</si>
  <si>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</si>
  <si>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</si>
  <si>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</si>
  <si>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</si>
  <si>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</si>
  <si>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</si>
  <si>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</si>
  <si>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</si>
  <si>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</si>
  <si>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</si>
  <si>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</si>
  <si>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</si>
  <si>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</si>
  <si>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</si>
  <si>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</si>
  <si>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</si>
  <si>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</si>
  <si>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</si>
  <si>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</si>
  <si>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</si>
  <si>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</si>
  <si>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</si>
  <si>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</si>
  <si>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</si>
  <si>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</si>
  <si>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</si>
  <si>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</si>
  <si>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</si>
  <si>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</si>
  <si>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</si>
  <si>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</si>
  <si>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</si>
  <si>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</si>
  <si>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</si>
  <si>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</si>
  <si>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</si>
  <si>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</si>
  <si>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</si>
  <si>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</si>
  <si>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</si>
  <si>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</si>
  <si>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</si>
  <si>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</si>
  <si>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</si>
  <si>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</si>
  <si>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</si>
  <si>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</si>
  <si>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</si>
  <si>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</si>
  <si>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</si>
  <si>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</si>
  <si>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</si>
  <si>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</si>
  <si>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</si>
  <si>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</si>
  <si>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</si>
  <si>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</si>
  <si>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</si>
  <si>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</si>
  <si>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</si>
  <si>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</si>
  <si>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</si>
  <si>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</si>
  <si>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</si>
  <si>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</si>
  <si>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</si>
  <si>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</si>
  <si>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</si>
  <si>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</si>
  <si>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</si>
  <si>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</si>
  <si>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</si>
  <si>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</si>
  <si>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</si>
  <si>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</si>
  <si>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</si>
  <si>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</si>
  <si>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</si>
  <si>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</si>
  <si>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</si>
  <si>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</si>
  <si>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</si>
  <si>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</si>
  <si>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</si>
  <si>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</si>
  <si>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</si>
  <si>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</si>
  <si>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</si>
  <si>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</si>
  <si>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</si>
  <si>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</si>
  <si>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</si>
  <si>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</si>
  <si>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</si>
  <si>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</si>
  <si>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</si>
  <si>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</si>
  <si>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</si>
  <si>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</si>
  <si>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</si>
  <si>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</si>
  <si>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</si>
  <si>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</si>
  <si>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</si>
  <si>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</si>
  <si>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</si>
  <si>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</si>
  <si>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</si>
  <si>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</si>
  <si>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</si>
  <si>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</si>
  <si>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</si>
  <si>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</si>
  <si>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</si>
  <si>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</si>
  <si>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</si>
  <si>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</si>
  <si>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</si>
  <si>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</si>
  <si>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</si>
  <si>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</si>
  <si>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</si>
  <si>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</si>
  <si>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</si>
  <si>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</si>
  <si>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</si>
  <si>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</si>
  <si>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</si>
  <si>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</si>
  <si>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</si>
  <si>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</si>
  <si>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</si>
  <si>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</si>
  <si>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</si>
  <si>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</si>
  <si>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</si>
  <si>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</si>
  <si>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</si>
  <si>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</si>
  <si>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</si>
  <si>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</si>
  <si>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</si>
  <si>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</si>
  <si>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</si>
  <si>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</si>
  <si>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</si>
  <si>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</si>
  <si>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</si>
  <si>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</si>
  <si>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</si>
  <si>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</si>
  <si>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</si>
  <si>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</si>
  <si>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</si>
  <si>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</si>
  <si>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</si>
  <si>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</si>
  <si>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</si>
  <si>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</si>
  <si>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</si>
  <si>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</si>
  <si>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</si>
  <si>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</si>
  <si>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</si>
  <si>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</si>
  <si>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</si>
  <si>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</si>
  <si>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</si>
  <si>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</si>
  <si>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</si>
  <si>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</si>
  <si>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</si>
  <si>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</si>
  <si>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</si>
  <si>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</si>
  <si>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</si>
  <si>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</si>
  <si>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</si>
  <si>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</si>
  <si>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</si>
  <si>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</si>
  <si>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</si>
  <si>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</si>
  <si>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</si>
  <si>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</si>
  <si>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</si>
  <si>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</si>
  <si>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</si>
  <si>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</si>
  <si>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</si>
  <si>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</si>
  <si>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</si>
  <si>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</si>
  <si>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</si>
  <si>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</si>
  <si>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</si>
  <si>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</si>
  <si>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</si>
  <si>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</si>
  <si>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</si>
  <si>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</si>
  <si>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</si>
  <si>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</si>
  <si>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</si>
  <si>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</si>
  <si>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</si>
  <si>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</si>
  <si>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</si>
  <si>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</si>
  <si>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</si>
  <si>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</si>
  <si>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</si>
  <si>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</si>
  <si>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</si>
  <si>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</si>
  <si>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</si>
  <si>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</si>
  <si>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</si>
  <si>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</si>
  <si>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</si>
  <si>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</si>
  <si>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</si>
  <si>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</si>
  <si>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</si>
  <si>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</si>
  <si>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</si>
  <si>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</si>
  <si>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</si>
  <si>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</si>
  <si>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</si>
  <si>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</si>
  <si>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</si>
  <si>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</si>
  <si>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</si>
  <si>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</si>
  <si>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</si>
  <si>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</si>
  <si>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</si>
  <si>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</si>
  <si>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</si>
  <si>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</si>
  <si>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</si>
  <si>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</si>
  <si>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</si>
  <si>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</si>
  <si>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</si>
  <si>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</si>
  <si>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</si>
  <si>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</si>
  <si>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</si>
  <si>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</si>
  <si>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</si>
  <si>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</si>
  <si>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</si>
  <si>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</si>
  <si>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</si>
  <si>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</si>
  <si>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</si>
  <si>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</si>
  <si>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</si>
  <si>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</si>
  <si>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</si>
  <si>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</si>
  <si>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</si>
  <si>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</si>
  <si>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</si>
  <si>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</si>
  <si>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</si>
  <si>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</si>
  <si>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</si>
  <si>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</si>
  <si>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</si>
  <si>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</si>
  <si>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</si>
  <si>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</si>
  <si>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</si>
  <si>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</si>
  <si>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</si>
  <si>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</si>
  <si>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</si>
  <si>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</si>
  <si>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</si>
  <si>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</si>
  <si>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</si>
  <si>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</si>
  <si>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</si>
  <si>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</si>
  <si>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</si>
  <si>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</si>
  <si>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</si>
  <si>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</si>
  <si>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</si>
  <si>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</si>
  <si>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</si>
  <si>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</si>
  <si>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</si>
  <si>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</si>
  <si>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</si>
  <si>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</si>
  <si>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</si>
  <si>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</si>
  <si>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</si>
  <si>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</si>
  <si>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</si>
  <si>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</si>
  <si>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</si>
  <si>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</si>
  <si>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</si>
  <si>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</si>
  <si>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</si>
  <si>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</si>
  <si>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</si>
  <si>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</si>
  <si>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</si>
  <si>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</si>
  <si>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</si>
  <si>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</si>
  <si>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</si>
  <si>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</si>
  <si>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</si>
  <si>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</si>
  <si>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</si>
  <si>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</si>
  <si>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</si>
  <si>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</si>
  <si>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</si>
  <si>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</si>
  <si>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</si>
  <si>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</si>
  <si>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</si>
  <si>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</si>
  <si>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</si>
  <si>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</si>
  <si>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</si>
  <si>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</si>
  <si>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</si>
  <si>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</si>
  <si>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</si>
  <si>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</si>
  <si>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</si>
  <si>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</si>
  <si>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</si>
  <si>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</si>
  <si>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</si>
  <si>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</si>
  <si>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</si>
  <si>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</si>
  <si>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</si>
  <si>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</si>
  <si>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</si>
  <si>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</si>
  <si>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</si>
  <si>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</si>
  <si>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</si>
  <si>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</si>
  <si>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</si>
  <si>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</si>
  <si>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</si>
  <si>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</si>
  <si>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</si>
  <si>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</si>
  <si>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</si>
  <si>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</si>
  <si>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</si>
  <si>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</si>
  <si>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</si>
  <si>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</si>
  <si>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</si>
  <si>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</si>
  <si>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</si>
  <si>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</si>
  <si>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</si>
  <si>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</si>
  <si>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</si>
  <si>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</si>
  <si>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</si>
  <si>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</si>
  <si>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</si>
  <si>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</si>
  <si>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</si>
  <si>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</si>
  <si>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</si>
  <si>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</si>
  <si>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</si>
  <si>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</si>
  <si>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</si>
  <si>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</si>
  <si>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</si>
  <si>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</si>
  <si>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</si>
  <si>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</si>
  <si>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</si>
  <si>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</si>
  <si>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</si>
  <si>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</si>
  <si>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</si>
  <si>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</si>
  <si>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</si>
  <si>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</si>
  <si>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</si>
  <si>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</si>
  <si>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</si>
  <si>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</si>
  <si>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</si>
  <si>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</si>
  <si>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</si>
  <si>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</si>
  <si>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</si>
  <si>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</si>
  <si>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</si>
  <si>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</si>
  <si>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</si>
  <si>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</si>
  <si>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</si>
  <si>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</si>
  <si>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</si>
  <si>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</si>
  <si>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</si>
  <si>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</si>
  <si>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</si>
  <si>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</si>
  <si>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</si>
  <si>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</si>
  <si>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</si>
  <si>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</si>
  <si>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</si>
  <si>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</si>
  <si>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</si>
  <si>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</si>
  <si>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</si>
  <si>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</si>
  <si>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</si>
  <si>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</si>
  <si>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</si>
  <si>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</si>
  <si>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</si>
  <si>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</si>
  <si>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</si>
  <si>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</si>
  <si>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</si>
  <si>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</si>
  <si>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</si>
  <si>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</si>
  <si>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</si>
  <si>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</si>
  <si>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</si>
  <si>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</si>
  <si>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</si>
  <si>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</si>
  <si>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</si>
  <si>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</si>
  <si>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</si>
  <si>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</si>
  <si>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</si>
  <si>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</si>
  <si>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</si>
  <si>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</si>
  <si>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</si>
  <si>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</si>
  <si>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</si>
  <si>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</si>
  <si>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</si>
  <si>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</si>
  <si>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</si>
  <si>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</si>
  <si>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</si>
  <si>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</si>
  <si>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</si>
  <si>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</si>
  <si>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</si>
  <si>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</si>
  <si>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</si>
  <si>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</si>
  <si>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</si>
  <si>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</si>
  <si>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</si>
  <si>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</si>
  <si>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</si>
  <si>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</si>
  <si>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</si>
  <si>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</si>
  <si>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</si>
  <si>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</si>
  <si>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</si>
  <si>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</si>
  <si>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</si>
  <si>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</si>
  <si>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</si>
  <si>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</si>
  <si>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</si>
  <si>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</si>
  <si>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</si>
  <si>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</si>
  <si>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</si>
  <si>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</si>
  <si>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</si>
  <si>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</si>
  <si>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</si>
  <si>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</si>
  <si>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</si>
  <si>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</si>
  <si>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</si>
  <si>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</si>
  <si>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</si>
  <si>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</si>
  <si>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</si>
  <si>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</si>
  <si>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</si>
  <si>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</si>
  <si>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</si>
  <si>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</si>
  <si>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</si>
  <si>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</si>
  <si>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</si>
  <si>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</si>
  <si>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</si>
  <si>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</si>
  <si>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</si>
  <si>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</si>
  <si>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</si>
  <si>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</si>
  <si>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</si>
  <si>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</si>
  <si>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</si>
  <si>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</si>
  <si>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</si>
  <si>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</si>
  <si>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</si>
  <si>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</si>
  <si>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</si>
  <si>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</si>
  <si>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</si>
  <si>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</si>
  <si>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</si>
  <si>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</si>
  <si>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</si>
  <si>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</si>
  <si>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</si>
  <si>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</si>
  <si>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</si>
  <si>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</si>
  <si>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</si>
  <si>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</si>
  <si>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</si>
  <si>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</si>
  <si>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</si>
  <si>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</si>
  <si>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</si>
  <si>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</si>
  <si>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</si>
  <si>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</si>
  <si>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</si>
  <si>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</si>
  <si>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</si>
  <si>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</si>
  <si>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</si>
  <si>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</si>
  <si>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</si>
  <si>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</si>
  <si>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</si>
  <si>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</si>
  <si>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</si>
  <si>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</si>
  <si>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</si>
  <si>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</si>
  <si>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</si>
  <si>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</si>
  <si>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</si>
  <si>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</si>
  <si>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</si>
  <si>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</si>
  <si>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</si>
  <si>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</si>
  <si>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</si>
  <si>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</si>
  <si>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</si>
  <si>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</si>
  <si>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</si>
  <si>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</si>
  <si>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</si>
  <si>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</si>
  <si>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</si>
  <si>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</si>
  <si>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</si>
  <si>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</si>
  <si>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</si>
  <si>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</si>
  <si>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</si>
  <si>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</si>
  <si>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</si>
  <si>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</si>
  <si>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</si>
  <si>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</si>
  <si>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</si>
  <si>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</si>
  <si>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</si>
  <si>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</si>
  <si>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</si>
  <si>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</si>
  <si>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</si>
  <si>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</si>
  <si>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</si>
  <si>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</si>
  <si>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</si>
  <si>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</si>
  <si>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</si>
  <si>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</si>
  <si>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</si>
  <si>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</si>
  <si>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</si>
  <si>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</si>
  <si>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</si>
  <si>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</si>
  <si>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</si>
  <si>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</si>
  <si>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</si>
  <si>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</si>
  <si>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</si>
  <si>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</si>
  <si>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</si>
  <si>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</si>
  <si>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</si>
  <si>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</si>
  <si>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</si>
  <si>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</si>
  <si>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</si>
  <si>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</si>
  <si>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</si>
  <si>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</si>
  <si>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</si>
  <si>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</si>
  <si>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</si>
  <si>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</si>
  <si>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</si>
  <si>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</si>
  <si>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</si>
  <si>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</si>
  <si>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</si>
  <si>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</si>
  <si>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</si>
  <si>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</si>
  <si>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</si>
  <si>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</si>
  <si>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</si>
  <si>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</si>
  <si>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</si>
  <si>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</si>
  <si>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</si>
  <si>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</si>
  <si>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</si>
  <si>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</si>
  <si>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</si>
  <si>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</si>
  <si>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</si>
  <si>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</si>
  <si>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</si>
  <si>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</si>
  <si>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</si>
  <si>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</si>
  <si>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</si>
  <si>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</si>
  <si>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</si>
  <si>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</si>
  <si>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</si>
  <si>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</si>
  <si>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</si>
  <si>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</si>
  <si>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</si>
  <si>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</si>
  <si>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</si>
  <si>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</si>
  <si>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</si>
  <si>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</si>
  <si>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</si>
  <si>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</si>
  <si>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</si>
  <si>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</si>
  <si>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</si>
  <si>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</si>
  <si>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</si>
  <si>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</si>
  <si>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</si>
  <si>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</si>
  <si>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</si>
  <si>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</si>
  <si>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</si>
  <si>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</si>
  <si>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</si>
  <si>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</si>
  <si>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</si>
  <si>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</si>
  <si>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</si>
  <si>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</si>
  <si>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</si>
  <si>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</si>
  <si>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</si>
  <si>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</si>
  <si>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</si>
  <si>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</si>
  <si>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</si>
  <si>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</si>
  <si>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</si>
  <si>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</si>
  <si>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</si>
  <si>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</si>
  <si>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</si>
  <si>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</si>
  <si>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</si>
  <si>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</si>
  <si>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</si>
  <si>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</si>
  <si>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</si>
  <si>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</si>
  <si>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</si>
  <si>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</si>
  <si>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</si>
  <si>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</si>
  <si>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</si>
  <si>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</si>
  <si>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</si>
  <si>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</si>
  <si>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</si>
  <si>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</si>
  <si>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</si>
  <si>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</si>
  <si>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</si>
  <si>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</si>
  <si>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</si>
  <si>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</si>
  <si>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</si>
  <si>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</si>
  <si>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</si>
  <si>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</si>
  <si>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</si>
  <si>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</si>
  <si>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</si>
  <si>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</si>
  <si>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</si>
  <si>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</si>
  <si>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</si>
  <si>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</si>
  <si>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</si>
  <si>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</si>
  <si>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</si>
  <si>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</si>
  <si>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</si>
  <si>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</si>
  <si>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</si>
  <si>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</si>
  <si>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</si>
  <si>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</si>
  <si>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</si>
  <si>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</si>
  <si>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</si>
  <si>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</si>
  <si>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</si>
  <si>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</si>
  <si>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</si>
  <si>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</si>
  <si>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</si>
  <si>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</si>
  <si>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</si>
  <si>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</si>
  <si>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</si>
  <si>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</si>
  <si>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</si>
  <si>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</si>
  <si>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</si>
  <si>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</si>
  <si>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</si>
  <si>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</si>
  <si>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</si>
  <si>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</si>
  <si>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</si>
  <si>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</si>
  <si>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</si>
  <si>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</si>
  <si>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</si>
  <si>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</si>
  <si>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</si>
  <si>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</si>
  <si>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</si>
  <si>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</si>
  <si>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</si>
  <si>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</si>
  <si>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</si>
  <si>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</si>
  <si>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</si>
  <si>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</si>
  <si>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</si>
  <si>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</si>
  <si>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</si>
  <si>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</si>
  <si>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</si>
  <si>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</si>
  <si>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</si>
  <si>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</si>
  <si>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</si>
  <si>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</si>
  <si>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</si>
  <si>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</si>
  <si>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</si>
  <si>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</si>
  <si>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</si>
  <si>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</si>
  <si>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</si>
  <si>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</si>
  <si>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</si>
  <si>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</si>
  <si>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</si>
  <si>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</si>
  <si>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</si>
  <si>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</si>
  <si>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</si>
  <si>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</si>
  <si>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</si>
  <si>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</si>
  <si>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</si>
  <si>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</si>
  <si>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</si>
  <si>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</si>
  <si>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</si>
  <si>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</si>
  <si>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</si>
  <si>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</si>
  <si>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</si>
  <si>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</si>
  <si>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</si>
  <si>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</si>
  <si>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</si>
  <si>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</si>
  <si>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</si>
  <si>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</si>
  <si>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</si>
  <si>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</si>
  <si>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</si>
  <si>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</si>
  <si>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</si>
  <si>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</si>
  <si>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</si>
  <si>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</si>
  <si>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</si>
  <si>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</si>
  <si>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</si>
  <si>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</si>
  <si>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</si>
  <si>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</si>
  <si>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</si>
  <si>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</si>
  <si>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</si>
  <si>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</si>
  <si>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</si>
  <si>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</si>
  <si>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</si>
  <si>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</si>
  <si>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</si>
  <si>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</si>
  <si>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</si>
  <si>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</si>
  <si>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</si>
  <si>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</si>
  <si>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</si>
  <si>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</si>
  <si>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</si>
  <si>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</si>
  <si>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</si>
  <si>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</si>
  <si>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</si>
  <si>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</si>
  <si>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</si>
  <si>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</si>
  <si>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</si>
  <si>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</si>
  <si>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</si>
  <si>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</si>
  <si>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</si>
  <si>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</si>
  <si>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</si>
  <si>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</si>
  <si>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</si>
  <si>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</si>
  <si>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</si>
  <si>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</si>
  <si>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</si>
  <si>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</si>
  <si>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</si>
  <si>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</si>
  <si>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</si>
  <si>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</si>
  <si>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</si>
  <si>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</si>
  <si>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</si>
  <si>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</si>
  <si>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</si>
  <si>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</si>
  <si>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</si>
  <si>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</si>
  <si>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</si>
  <si>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</si>
  <si>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</si>
  <si>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</si>
  <si>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</si>
  <si>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</si>
  <si>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</si>
  <si>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</si>
  <si>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</si>
  <si>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</si>
  <si>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</si>
  <si>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</si>
  <si>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</si>
  <si>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</si>
  <si>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</si>
  <si>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</si>
  <si>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</si>
  <si>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</si>
  <si>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</si>
  <si>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</si>
  <si>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</si>
  <si>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</si>
  <si>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</si>
  <si>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</si>
  <si>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</si>
  <si>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</si>
  <si>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</si>
  <si>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</si>
  <si>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</si>
  <si>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</si>
  <si>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</si>
  <si>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</si>
  <si>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</si>
  <si>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</si>
  <si>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</si>
  <si>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</si>
  <si>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</si>
  <si>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</si>
  <si>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</si>
  <si>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</si>
  <si>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</si>
  <si>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</si>
  <si>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</si>
  <si>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</si>
  <si>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</si>
  <si>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</si>
  <si>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</si>
  <si>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</si>
  <si>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</si>
  <si>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</si>
  <si>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</si>
  <si>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</si>
  <si>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</si>
  <si>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</si>
  <si>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</si>
  <si>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</si>
  <si>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</si>
  <si>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</si>
  <si>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</si>
  <si>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</si>
  <si>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</si>
  <si>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</si>
  <si>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</si>
  <si>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</si>
  <si>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</si>
  <si>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</si>
  <si>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</si>
  <si>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</si>
  <si>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</si>
  <si>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</si>
  <si>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</si>
  <si>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</si>
  <si>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</si>
  <si>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</si>
  <si>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</si>
  <si>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</si>
  <si>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</si>
  <si>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</si>
  <si>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</si>
  <si>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</si>
  <si>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</si>
  <si>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</si>
  <si>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</si>
  <si>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</si>
  <si>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</si>
  <si>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</si>
  <si>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</si>
  <si>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</si>
  <si>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</si>
  <si>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</si>
  <si>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</si>
  <si>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</si>
  <si>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</si>
  <si>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</si>
  <si>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</si>
  <si>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</si>
  <si>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</si>
  <si>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</si>
  <si>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</si>
  <si>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</si>
  <si>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</si>
  <si>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</si>
  <si>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</si>
  <si>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</si>
  <si>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</si>
  <si>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</si>
  <si>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</si>
  <si>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</si>
  <si>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</si>
  <si>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</si>
  <si>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</si>
  <si>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</si>
  <si>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</si>
  <si>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</si>
  <si>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</si>
  <si>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</si>
  <si>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</si>
  <si>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</si>
  <si>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</si>
  <si>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</si>
  <si>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</si>
  <si>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</si>
  <si>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</si>
  <si>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</si>
  <si>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</si>
  <si>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</si>
  <si>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</si>
  <si>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</si>
  <si>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</si>
  <si>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</si>
  <si>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</si>
  <si>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</si>
  <si>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</si>
  <si>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</si>
  <si>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</si>
  <si>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</si>
  <si>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</si>
  <si>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</si>
  <si>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</si>
  <si>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</si>
  <si>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</si>
  <si>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</si>
  <si>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</si>
  <si>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</si>
  <si>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</si>
  <si>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</si>
  <si>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</si>
  <si>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</si>
  <si>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</si>
  <si>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</si>
  <si>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</si>
  <si>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</si>
  <si>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</si>
  <si>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</si>
  <si>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</si>
  <si>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</si>
  <si>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</si>
  <si>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</si>
  <si>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</si>
  <si>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</si>
  <si>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</si>
  <si>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</si>
  <si>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</si>
  <si>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</si>
  <si>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</si>
  <si>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</si>
  <si>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</si>
  <si>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</si>
  <si>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</si>
  <si>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</si>
  <si>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</si>
  <si>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</si>
  <si>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</si>
  <si>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</si>
  <si>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</si>
  <si>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</si>
  <si>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</si>
  <si>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</si>
  <si>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</si>
  <si>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</si>
  <si>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</si>
  <si>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</si>
  <si>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</si>
  <si>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</si>
  <si>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</si>
  <si>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</si>
  <si>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</si>
  <si>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</si>
  <si>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</si>
  <si>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</si>
  <si>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</si>
  <si>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</si>
  <si>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</si>
  <si>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</si>
  <si>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</si>
  <si>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</si>
  <si>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</si>
  <si>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</si>
  <si>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</si>
  <si>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</si>
  <si>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</si>
  <si>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</si>
  <si>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</si>
  <si>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</si>
  <si>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</si>
  <si>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</si>
  <si>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</si>
  <si>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</si>
  <si>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</si>
  <si>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</si>
  <si>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</si>
  <si>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</si>
  <si>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</si>
  <si>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</si>
  <si>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</si>
  <si>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</si>
  <si>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</si>
  <si>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</si>
  <si>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</si>
  <si>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</si>
  <si>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</si>
  <si>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</si>
  <si>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</si>
  <si>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</si>
  <si>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</si>
  <si>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</si>
  <si>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</si>
  <si>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</si>
  <si>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</si>
  <si>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</si>
  <si>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</si>
  <si>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</si>
  <si>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</si>
  <si>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</si>
  <si>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</si>
  <si>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</si>
  <si>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</si>
  <si>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</si>
  <si>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</si>
  <si>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</si>
  <si>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</si>
  <si>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</si>
  <si>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</si>
  <si>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</si>
  <si>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</si>
  <si>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</si>
  <si>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</si>
  <si>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</si>
  <si>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</si>
  <si>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</si>
  <si>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</si>
  <si>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</si>
  <si>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</si>
  <si>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</si>
  <si>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</si>
  <si>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</si>
  <si>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</si>
  <si>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</si>
  <si>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</si>
  <si>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</si>
  <si>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</si>
  <si>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</si>
  <si>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</si>
  <si>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</si>
  <si>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</si>
  <si>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</si>
  <si>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</si>
  <si>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</si>
  <si>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</si>
  <si>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</si>
  <si>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</si>
  <si>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</si>
  <si>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</si>
  <si>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</si>
  <si>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</si>
  <si>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</si>
  <si>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</si>
  <si>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</si>
  <si>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</si>
  <si>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</si>
  <si>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</si>
  <si>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</si>
  <si>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</si>
  <si>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</si>
  <si>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</si>
  <si>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</si>
  <si>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</si>
  <si>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</si>
  <si>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</si>
  <si>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</si>
  <si>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</si>
  <si>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</si>
  <si>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</si>
  <si>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</si>
  <si>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</si>
  <si>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</si>
  <si>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</si>
  <si>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</si>
  <si>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</si>
  <si>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</si>
  <si>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</si>
  <si>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</si>
  <si>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</si>
  <si>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</si>
  <si>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</si>
  <si>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</si>
  <si>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</si>
  <si>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</si>
  <si>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</si>
  <si>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</si>
  <si>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</si>
  <si>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</si>
  <si>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</si>
  <si>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</si>
  <si>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</si>
  <si>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</si>
  <si>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</si>
  <si>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</si>
  <si>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</si>
  <si>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</si>
  <si>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</si>
  <si>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</si>
  <si>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</si>
  <si>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</si>
  <si>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</si>
  <si>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</si>
  <si>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</si>
  <si>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</si>
  <si>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</si>
  <si>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</si>
  <si>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</si>
  <si>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</si>
  <si>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</si>
  <si>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</si>
  <si>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</si>
  <si>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</si>
  <si>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</si>
  <si>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</si>
  <si>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</si>
  <si>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</si>
  <si>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</si>
  <si>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</si>
  <si>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</si>
  <si>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</si>
  <si>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</si>
  <si>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</si>
  <si>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</si>
  <si>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</si>
  <si>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</si>
  <si>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</si>
  <si>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</si>
  <si>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</si>
  <si>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</si>
  <si>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</si>
  <si>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</si>
  <si>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</si>
  <si>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</si>
  <si>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</si>
  <si>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</si>
  <si>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</si>
  <si>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</si>
  <si>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</si>
  <si>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</si>
  <si>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</si>
  <si>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</si>
  <si>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</si>
  <si>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</si>
  <si>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</si>
  <si>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</si>
  <si>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</si>
  <si>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</si>
  <si>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</si>
  <si>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</si>
  <si>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</si>
  <si>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</si>
  <si>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</si>
  <si>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</si>
  <si>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</si>
  <si>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</si>
  <si>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</si>
  <si>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</si>
  <si>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</si>
  <si>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</si>
  <si>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</si>
  <si>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</si>
  <si>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</si>
  <si>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</si>
  <si>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</si>
  <si>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</si>
  <si>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</si>
  <si>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</si>
  <si>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</si>
  <si>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</si>
  <si>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</si>
  <si>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</si>
  <si>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</si>
  <si>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</si>
  <si>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</si>
  <si>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</si>
  <si>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</si>
  <si>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</si>
  <si>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</si>
  <si>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</si>
  <si>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</si>
  <si>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</si>
  <si>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</si>
  <si>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</si>
  <si>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</si>
  <si>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</si>
  <si>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</si>
  <si>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</si>
  <si>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</si>
  <si>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</si>
  <si>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</si>
  <si>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</si>
  <si>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</si>
  <si>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</si>
  <si>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</si>
  <si>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</si>
  <si>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</si>
  <si>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</si>
  <si>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</si>
  <si>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</si>
  <si>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</si>
  <si>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</si>
  <si>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</si>
  <si>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</si>
  <si>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</si>
  <si>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</si>
  <si>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</si>
  <si>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</si>
  <si>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</si>
  <si>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</si>
  <si>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</si>
  <si>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</si>
  <si>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</si>
  <si>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</si>
  <si>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</si>
  <si>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</si>
  <si>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</si>
  <si>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</si>
  <si>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</si>
  <si>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</si>
  <si>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</si>
  <si>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</si>
  <si>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</si>
  <si>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</si>
  <si>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</si>
  <si>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</si>
  <si>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</si>
  <si>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</si>
  <si>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</si>
  <si>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</si>
  <si>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</si>
  <si>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</si>
  <si>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</si>
  <si>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</si>
  <si>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</si>
  <si>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</si>
  <si>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</si>
  <si>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</si>
  <si>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</si>
  <si>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</si>
  <si>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</si>
  <si>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</si>
  <si>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</si>
  <si>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</si>
  <si>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</si>
  <si>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</si>
  <si>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</si>
  <si>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</si>
  <si>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</si>
  <si>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</si>
  <si>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</si>
  <si>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</si>
  <si>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</si>
  <si>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</si>
  <si>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</si>
  <si>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</si>
  <si>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</si>
  <si>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</si>
  <si>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</si>
  <si>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</si>
  <si>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</si>
  <si>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</si>
  <si>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</si>
  <si>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</si>
  <si>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</si>
  <si>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</si>
  <si>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</si>
  <si>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</si>
  <si>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</si>
  <si>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</si>
  <si>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</si>
  <si>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</si>
  <si>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</si>
  <si>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</si>
  <si>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</si>
  <si>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</si>
  <si>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</si>
  <si>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</si>
  <si>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</si>
  <si>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</si>
  <si>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</si>
  <si>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</si>
  <si>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</si>
  <si>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</si>
  <si>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</si>
  <si>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</si>
  <si>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</si>
  <si>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</si>
  <si>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</si>
  <si>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</si>
  <si>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</si>
  <si>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</si>
  <si>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</si>
  <si>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</si>
  <si>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</si>
  <si>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</si>
  <si>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</si>
  <si>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</si>
  <si>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</si>
  <si>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</si>
  <si>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</si>
  <si>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</si>
  <si>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</si>
  <si>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</si>
  <si>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</si>
  <si>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</si>
  <si>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</si>
  <si>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</si>
  <si>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</si>
  <si>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</si>
  <si>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</si>
  <si>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</si>
  <si>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</si>
  <si>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</si>
  <si>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</si>
  <si>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</si>
  <si>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</si>
  <si>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</si>
  <si>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</si>
  <si>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</si>
  <si>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</si>
  <si>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</si>
  <si>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</si>
  <si>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</si>
  <si>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</si>
  <si>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</si>
  <si>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</si>
  <si>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</si>
  <si>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</si>
  <si>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</si>
  <si>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</si>
  <si>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</si>
  <si>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</si>
  <si>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</si>
  <si>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</si>
  <si>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</si>
  <si>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</si>
  <si>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</si>
  <si>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</si>
  <si>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</si>
  <si>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</si>
  <si>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</si>
  <si>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</si>
  <si>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</si>
  <si>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</si>
  <si>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</si>
  <si>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</si>
  <si>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</si>
  <si>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</si>
  <si>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</si>
  <si>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</si>
  <si>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</si>
  <si>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</si>
  <si>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</si>
  <si>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</si>
  <si>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</si>
  <si>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</si>
  <si>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</si>
  <si>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</si>
  <si>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</si>
  <si>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</si>
  <si>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</si>
  <si>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</si>
  <si>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</si>
  <si>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</si>
  <si>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</si>
  <si>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</si>
  <si>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</si>
  <si>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</si>
  <si>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</si>
  <si>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</si>
  <si>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</si>
  <si>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</si>
  <si>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</si>
  <si>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</si>
  <si>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</si>
  <si>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</si>
  <si>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</si>
  <si>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</si>
  <si>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</si>
  <si>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</si>
  <si>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</si>
  <si>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</si>
  <si>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</si>
  <si>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</si>
  <si>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</si>
  <si>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</si>
  <si>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</si>
  <si>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</si>
  <si>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</si>
  <si>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</si>
  <si>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</si>
  <si>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</si>
  <si>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</si>
  <si>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</si>
  <si>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</si>
  <si>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</si>
  <si>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</si>
  <si>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</si>
  <si>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</si>
  <si>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</si>
  <si>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</si>
  <si>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</si>
  <si>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</si>
  <si>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</si>
  <si>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</si>
  <si>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</si>
  <si>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</si>
  <si>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</si>
  <si>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</si>
  <si>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</si>
  <si>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</si>
  <si>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</si>
  <si>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</si>
  <si>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</si>
  <si>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</si>
  <si>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</si>
  <si>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</si>
  <si>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</si>
  <si>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</si>
  <si>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</si>
  <si>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</si>
  <si>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</si>
  <si>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</si>
  <si>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</si>
  <si>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</si>
  <si>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</si>
  <si>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</si>
  <si>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</si>
  <si>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</si>
  <si>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</si>
  <si>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</si>
  <si>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</si>
  <si>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</si>
  <si>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</si>
  <si>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</si>
  <si>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</si>
  <si>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</si>
  <si>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</si>
  <si>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</si>
  <si>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</si>
  <si>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</si>
  <si>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</si>
  <si>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</si>
  <si>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</si>
  <si>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</si>
  <si>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</si>
  <si>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</si>
  <si>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</si>
  <si>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</si>
  <si>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</si>
  <si>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</si>
  <si>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</si>
  <si>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</si>
  <si>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</si>
  <si>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</si>
  <si>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</si>
  <si>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</si>
  <si>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</si>
  <si>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</si>
  <si>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</si>
  <si>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</si>
  <si>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</si>
  <si>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</si>
  <si>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</si>
  <si>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</si>
  <si>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</si>
  <si>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</si>
  <si>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</si>
  <si>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</si>
  <si>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</si>
  <si>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</si>
  <si>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</si>
  <si>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</si>
  <si>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</si>
  <si>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</si>
  <si>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</si>
  <si>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</si>
  <si>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</si>
  <si>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</si>
  <si>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</si>
  <si>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</si>
  <si>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</si>
  <si>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</si>
  <si>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</si>
  <si>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</si>
  <si>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</si>
  <si>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</si>
  <si>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</si>
  <si>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</si>
  <si>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</si>
  <si>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</si>
  <si>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</si>
  <si>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</si>
  <si>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</si>
  <si>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</si>
  <si>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</si>
  <si>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</si>
  <si>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</si>
  <si>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</si>
  <si>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</si>
  <si>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</si>
  <si>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</si>
  <si>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</si>
  <si>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</si>
  <si>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</si>
  <si>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</si>
  <si>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</si>
  <si>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</si>
  <si>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</si>
  <si>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</si>
  <si>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</si>
  <si>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</si>
  <si>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</si>
  <si>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</si>
  <si>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</si>
  <si>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</si>
  <si>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</si>
  <si>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</si>
  <si>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</si>
  <si>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</si>
  <si>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</si>
  <si>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</si>
  <si>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</si>
  <si>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</si>
  <si>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</si>
  <si>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</si>
  <si>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</si>
  <si>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</si>
  <si>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</si>
  <si>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</si>
  <si>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</si>
  <si>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</si>
  <si>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</si>
  <si>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</si>
  <si>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</si>
  <si>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</si>
  <si>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</si>
  <si>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</si>
  <si>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</si>
  <si>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</si>
  <si>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</si>
  <si>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</si>
  <si>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</si>
  <si>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</si>
  <si>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</si>
  <si>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</si>
  <si>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</si>
  <si>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</si>
  <si>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</si>
  <si>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</si>
  <si>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</si>
  <si>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</si>
  <si>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</si>
  <si>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</si>
  <si>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</si>
  <si>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</si>
  <si>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</si>
  <si>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</si>
  <si>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</si>
  <si>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</si>
  <si>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</si>
  <si>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</si>
  <si>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</si>
  <si>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</si>
  <si>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</si>
  <si>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</si>
  <si>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</si>
  <si>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</si>
  <si>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</si>
  <si>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</si>
  <si>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</si>
  <si>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</si>
  <si>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</si>
  <si>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</si>
  <si>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</si>
  <si>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</si>
  <si>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</si>
  <si>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</si>
  <si>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</si>
  <si>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</si>
  <si>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</si>
  <si>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</si>
  <si>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</si>
  <si>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</si>
  <si>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</si>
  <si>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</si>
  <si>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</si>
  <si>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</si>
  <si>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</si>
  <si>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</si>
  <si>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</si>
  <si>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</si>
  <si>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</si>
  <si>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</si>
  <si>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</si>
  <si>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</si>
  <si>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</si>
  <si>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</si>
  <si>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</si>
  <si>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</si>
  <si>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</si>
  <si>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</si>
  <si>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</si>
  <si>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</si>
  <si>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</si>
  <si>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</si>
  <si>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</si>
  <si>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</si>
  <si>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</si>
  <si>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</si>
  <si>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</si>
  <si>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</si>
  <si>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</si>
  <si>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</si>
  <si>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</si>
  <si>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</si>
  <si>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</si>
  <si>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</si>
  <si>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</si>
  <si>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</si>
  <si>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</si>
  <si>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</si>
  <si>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</si>
  <si>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</si>
  <si>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</si>
  <si>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</si>
  <si>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</si>
  <si>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</si>
  <si>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</si>
  <si>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</si>
  <si>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</si>
  <si>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</si>
  <si>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</si>
  <si>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</si>
  <si>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</si>
  <si>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</si>
  <si>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</si>
  <si>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</si>
  <si>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</si>
  <si>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</si>
  <si>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</si>
  <si>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</si>
  <si>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</si>
  <si>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</si>
  <si>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</si>
  <si>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</si>
  <si>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</si>
  <si>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</si>
  <si>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</si>
  <si>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</si>
  <si>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</si>
  <si>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</si>
  <si>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</si>
  <si>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</si>
  <si>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</si>
  <si>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</si>
  <si>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</si>
  <si>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</si>
  <si>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</si>
  <si>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</si>
  <si>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</si>
  <si>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</si>
  <si>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</si>
  <si>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</si>
  <si>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</si>
  <si>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</si>
  <si>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</si>
  <si>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</si>
  <si>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</si>
  <si>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</si>
  <si>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</si>
  <si>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</si>
  <si>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</si>
  <si>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</si>
  <si>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</si>
  <si>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</si>
  <si>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</si>
  <si>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</si>
  <si>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</si>
  <si>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</si>
  <si>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</si>
  <si>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</si>
  <si>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</si>
  <si>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</si>
  <si>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</si>
  <si>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</si>
  <si>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</si>
  <si>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</si>
  <si>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</si>
  <si>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</si>
  <si>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</si>
  <si>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</si>
  <si>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</si>
  <si>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</si>
  <si>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</si>
  <si>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</si>
  <si>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</si>
  <si>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</si>
  <si>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</si>
  <si>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</si>
  <si>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</si>
  <si>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</si>
  <si>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</si>
  <si>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</si>
  <si>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</si>
  <si>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</si>
  <si>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</si>
  <si>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</si>
  <si>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</si>
  <si>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</si>
  <si>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</si>
  <si>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</si>
  <si>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</si>
  <si>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</si>
  <si>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</si>
  <si>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</si>
  <si>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</si>
  <si>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</si>
  <si>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</si>
  <si>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</si>
  <si>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</si>
  <si>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</si>
  <si>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</si>
  <si>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</si>
  <si>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</si>
  <si>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</si>
  <si>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</si>
  <si>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</si>
  <si>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</si>
  <si>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</si>
  <si>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</si>
  <si>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</si>
  <si>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</si>
  <si>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</si>
  <si>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</si>
  <si>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</si>
  <si>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</si>
  <si>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</si>
  <si>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</si>
  <si>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</si>
  <si>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</si>
  <si>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</si>
  <si>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</si>
  <si>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</si>
  <si>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</si>
  <si>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</si>
  <si>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</si>
  <si>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</si>
  <si>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</si>
  <si>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</si>
  <si>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</si>
  <si>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</si>
  <si>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</si>
  <si>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</si>
  <si>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</si>
  <si>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</si>
  <si>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</si>
  <si>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</si>
  <si>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</si>
  <si>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</si>
  <si>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</si>
  <si>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</si>
  <si>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</si>
  <si>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</si>
  <si>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</si>
  <si>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</si>
  <si>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</si>
  <si>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</si>
  <si>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</si>
  <si>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</si>
  <si>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</si>
  <si>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</si>
  <si>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</si>
  <si>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</si>
  <si>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</si>
  <si>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</si>
  <si>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</si>
  <si>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</si>
  <si>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</si>
  <si>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</si>
  <si>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</si>
  <si>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</si>
  <si>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</si>
  <si>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</si>
  <si>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</si>
  <si>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</si>
  <si>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</si>
  <si>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</si>
  <si>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</si>
  <si>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</si>
  <si>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</si>
  <si>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</si>
  <si>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</si>
  <si>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</si>
  <si>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</si>
  <si>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</si>
  <si>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</si>
  <si>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</si>
  <si>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</si>
  <si>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</si>
  <si>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</si>
  <si>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</si>
  <si>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</si>
  <si>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</si>
  <si>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</si>
  <si>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</si>
  <si>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</si>
  <si>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</si>
  <si>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</si>
  <si>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</si>
  <si>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</si>
  <si>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</si>
  <si>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</si>
  <si>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</si>
  <si>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</si>
  <si>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</si>
  <si>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</si>
  <si>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</si>
  <si>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</si>
  <si>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</si>
  <si>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</si>
  <si>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</si>
  <si>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</si>
  <si>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</si>
  <si>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</si>
  <si>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</si>
  <si>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</si>
  <si>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</si>
  <si>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</si>
  <si>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</si>
  <si>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</si>
  <si>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</si>
  <si>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</si>
  <si>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</si>
  <si>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</si>
  <si>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</si>
  <si>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</si>
  <si>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</si>
  <si>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</si>
  <si>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</si>
  <si>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</si>
  <si>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</si>
  <si>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</si>
  <si>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</si>
  <si>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</si>
  <si>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</si>
  <si>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</si>
  <si>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</si>
  <si>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</si>
  <si>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</si>
  <si>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</si>
  <si>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</si>
  <si>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</si>
  <si>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</si>
  <si>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</si>
  <si>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</si>
  <si>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</si>
  <si>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</si>
  <si>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</si>
  <si>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</si>
  <si>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</si>
  <si>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</si>
  <si>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</si>
  <si>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</si>
  <si>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</si>
  <si>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</si>
  <si>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</si>
  <si>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</si>
  <si>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</si>
  <si>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</si>
  <si>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</si>
  <si>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</si>
  <si>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</si>
  <si>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</si>
  <si>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</si>
  <si>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</si>
  <si>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</si>
  <si>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</si>
  <si>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</si>
  <si>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</si>
  <si>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</si>
  <si>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</si>
  <si>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</si>
  <si>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</si>
  <si>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</si>
  <si>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</si>
  <si>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</si>
  <si>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</si>
  <si>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</si>
  <si>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</si>
  <si>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</si>
  <si>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</si>
  <si>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</si>
  <si>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</si>
  <si>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</si>
  <si>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</si>
  <si>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</si>
  <si>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</si>
  <si>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</si>
  <si>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</si>
  <si>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</si>
  <si>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</si>
  <si>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</si>
  <si>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</si>
  <si>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</si>
  <si>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</si>
  <si>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</si>
  <si>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</si>
  <si>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</si>
  <si>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</si>
  <si>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</si>
  <si>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</si>
  <si>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</si>
  <si>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</si>
  <si>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</si>
  <si>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</si>
  <si>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</si>
  <si>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</si>
  <si>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</si>
  <si>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</si>
  <si>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</si>
  <si>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</si>
  <si>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</si>
  <si>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</si>
  <si>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</si>
  <si>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</si>
  <si>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</si>
  <si>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</si>
  <si>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</si>
  <si>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</si>
  <si>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</si>
  <si>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</si>
  <si>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</si>
  <si>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</si>
  <si>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</si>
  <si>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</si>
  <si>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</si>
  <si>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</si>
  <si>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</si>
  <si>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</si>
  <si>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</si>
  <si>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</si>
  <si>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</si>
  <si>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</si>
  <si>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</si>
  <si>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</si>
  <si>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</si>
  <si>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</si>
  <si>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</si>
  <si>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</si>
  <si>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</si>
  <si>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</si>
  <si>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</si>
  <si>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</si>
  <si>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</si>
  <si>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</si>
  <si>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</si>
  <si>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</si>
  <si>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</si>
  <si>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</si>
  <si>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</si>
  <si>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</si>
  <si>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</si>
  <si>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</si>
  <si>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</si>
  <si>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</si>
  <si>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</si>
  <si>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</si>
  <si>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</si>
  <si>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</si>
  <si>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</si>
  <si>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</si>
  <si>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</si>
  <si>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</si>
  <si>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</si>
  <si>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</si>
  <si>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</si>
  <si>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</si>
  <si>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</si>
  <si>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</si>
  <si>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</si>
  <si>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</si>
  <si>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</si>
  <si>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</si>
  <si>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</si>
  <si>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</si>
  <si>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</si>
  <si>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</si>
  <si>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</si>
  <si>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</si>
  <si>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</si>
  <si>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</si>
  <si>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</si>
  <si>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</si>
  <si>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</si>
  <si>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</si>
  <si>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</si>
  <si>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</si>
  <si>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</si>
  <si>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</si>
  <si>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</si>
  <si>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</si>
  <si>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</si>
  <si>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</si>
  <si>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</si>
  <si>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</si>
  <si>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</si>
  <si>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</si>
  <si>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</si>
  <si>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</si>
  <si>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</si>
  <si>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</si>
  <si>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</si>
  <si>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</si>
  <si>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</si>
  <si>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</si>
  <si>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</si>
  <si>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</si>
  <si>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</si>
  <si>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</si>
  <si>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</si>
  <si>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</si>
  <si>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</si>
  <si>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</si>
  <si>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</si>
  <si>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</si>
  <si>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</si>
  <si>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</si>
  <si>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</si>
  <si>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</si>
  <si>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</si>
  <si>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</si>
  <si>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</si>
  <si>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</si>
  <si>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</si>
  <si>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</si>
  <si>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</si>
  <si>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</si>
  <si>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</si>
  <si>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</si>
  <si>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</si>
  <si>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</si>
  <si>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</si>
  <si>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</si>
  <si>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</si>
  <si>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</si>
  <si>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</si>
  <si>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</si>
  <si>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</si>
  <si>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</si>
  <si>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</si>
  <si>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</si>
  <si>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</si>
  <si>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</si>
  <si>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</si>
  <si>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</si>
  <si>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</si>
  <si>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</si>
  <si>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</si>
  <si>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</si>
  <si>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</si>
  <si>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</si>
  <si>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</si>
  <si>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</si>
  <si>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</si>
  <si>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</si>
  <si>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</si>
  <si>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</si>
  <si>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</si>
  <si>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</si>
  <si>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</si>
  <si>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</si>
  <si>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</si>
  <si>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</si>
  <si>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</si>
  <si>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</si>
  <si>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</si>
  <si>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</si>
  <si>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</si>
  <si>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</si>
  <si>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</si>
  <si>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</si>
  <si>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</si>
  <si>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</si>
  <si>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</si>
  <si>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</si>
  <si>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</si>
  <si>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</si>
  <si>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</si>
  <si>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</si>
  <si>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</si>
  <si>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</si>
  <si>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</si>
  <si>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</si>
  <si>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</si>
  <si>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</si>
  <si>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</si>
  <si>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</si>
  <si>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</si>
  <si>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</si>
  <si>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</si>
  <si>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</si>
  <si>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</si>
  <si>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</si>
  <si>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</si>
  <si>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</si>
  <si>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</si>
  <si>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</si>
  <si>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</si>
  <si>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</si>
  <si>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</si>
  <si>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</si>
  <si>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</si>
  <si>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</si>
  <si>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</si>
  <si>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</si>
  <si>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</si>
  <si>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</si>
  <si>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</si>
  <si>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</si>
  <si>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</si>
  <si>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</si>
  <si>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</si>
  <si>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</si>
  <si>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</si>
  <si>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</si>
  <si>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</si>
  <si>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</si>
  <si>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</si>
  <si>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</si>
  <si>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</si>
  <si>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</si>
  <si>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</si>
  <si>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</si>
  <si>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</si>
  <si>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</si>
  <si>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</si>
  <si>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</si>
  <si>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</si>
  <si>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</si>
  <si>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</si>
  <si>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</si>
  <si>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</si>
  <si>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</si>
  <si>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</si>
  <si>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</si>
  <si>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</si>
  <si>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</si>
  <si>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</si>
  <si>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</si>
  <si>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</si>
  <si>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</si>
  <si>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</si>
  <si>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</si>
  <si>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</si>
  <si>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</si>
  <si>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</si>
  <si>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</si>
  <si>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</si>
  <si>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</si>
  <si>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</si>
  <si>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</si>
  <si>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</si>
  <si>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</si>
  <si>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</si>
  <si>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</si>
  <si>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</si>
  <si>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</si>
  <si>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</si>
  <si>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</si>
  <si>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</si>
  <si>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</si>
  <si>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</si>
  <si>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</si>
  <si>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</si>
  <si>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</si>
  <si>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</si>
  <si>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</si>
  <si>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</si>
  <si>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</si>
  <si>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</si>
  <si>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</si>
  <si>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</si>
  <si>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</si>
  <si>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</si>
  <si>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</si>
  <si>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</si>
  <si>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</si>
  <si>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</si>
  <si>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</si>
  <si>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</si>
  <si>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</si>
  <si>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</si>
  <si>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</si>
  <si>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</si>
  <si>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</si>
  <si>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</si>
  <si>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</si>
  <si>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</si>
  <si>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</si>
  <si>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</si>
  <si>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</si>
  <si>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</si>
  <si>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</si>
  <si>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</si>
  <si>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</si>
  <si>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</si>
  <si>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</si>
  <si>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</si>
  <si>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</si>
  <si>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</si>
  <si>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</si>
  <si>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</si>
  <si>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</si>
  <si>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</si>
  <si>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</si>
  <si>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</si>
  <si>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</si>
  <si>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</si>
  <si>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</si>
  <si>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</si>
  <si>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</si>
  <si>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</si>
  <si>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</si>
  <si>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</si>
  <si>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</si>
  <si>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</si>
  <si>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</si>
  <si>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</si>
  <si>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</si>
  <si>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</si>
  <si>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</si>
  <si>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</si>
  <si>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</si>
  <si>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</si>
  <si>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</si>
  <si>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</si>
  <si>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</si>
  <si>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</si>
  <si>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</si>
  <si>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</si>
  <si>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</si>
  <si>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</si>
  <si>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</si>
  <si>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</si>
  <si>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</si>
  <si>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</si>
  <si>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</si>
  <si>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</si>
  <si>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</si>
  <si>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</si>
  <si>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</si>
  <si>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</si>
  <si>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</si>
  <si>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</si>
  <si>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</si>
  <si>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</si>
  <si>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</si>
  <si>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</si>
  <si>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</si>
  <si>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</si>
  <si>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</si>
  <si>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</si>
  <si>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</si>
  <si>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</si>
  <si>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</si>
  <si>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</si>
  <si>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</si>
  <si>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</si>
  <si>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</si>
  <si>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</si>
  <si>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</si>
  <si>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</si>
  <si>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</si>
  <si>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</si>
  <si>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</si>
  <si>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</si>
  <si>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</si>
  <si>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</si>
  <si>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</si>
  <si>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</si>
  <si>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</si>
  <si>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</si>
  <si>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</si>
  <si>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</si>
  <si>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</si>
  <si>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</si>
  <si>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</si>
  <si>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</si>
  <si>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</si>
  <si>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</si>
  <si>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</si>
  <si>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</si>
  <si>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</si>
  <si>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</si>
  <si>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</si>
  <si>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</si>
  <si>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</si>
  <si>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</si>
  <si>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</si>
  <si>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</si>
  <si>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</si>
  <si>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</si>
  <si>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</si>
  <si>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</si>
  <si>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</si>
  <si>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</si>
  <si>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</si>
  <si>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</si>
  <si>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</si>
  <si>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</si>
  <si>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</si>
  <si>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</si>
  <si>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</si>
  <si>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</si>
  <si>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</si>
  <si>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</si>
  <si>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</si>
  <si>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</si>
  <si>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</si>
  <si>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</si>
  <si>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</si>
  <si>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</si>
  <si>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</si>
  <si>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</si>
  <si>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</si>
  <si>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</si>
  <si>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</si>
  <si>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</si>
  <si>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</si>
  <si>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</si>
  <si>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</si>
  <si>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</si>
  <si>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</si>
  <si>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</si>
  <si>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</si>
  <si>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</si>
  <si>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</si>
  <si>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</si>
  <si>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</si>
  <si>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</si>
  <si>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</si>
  <si>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</si>
  <si>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</si>
  <si>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</si>
  <si>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</si>
  <si>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</si>
  <si>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</si>
  <si>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</si>
  <si>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</si>
  <si>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</si>
  <si>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</si>
  <si>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</si>
  <si>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</si>
  <si>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</si>
  <si>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</si>
  <si>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</si>
  <si>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</si>
  <si>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</si>
  <si>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</si>
  <si>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</si>
  <si>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</si>
  <si>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</si>
  <si>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</si>
  <si>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</si>
  <si>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</si>
  <si>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</si>
  <si>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</si>
  <si>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</si>
  <si>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</si>
  <si>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</si>
  <si>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</si>
  <si>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</si>
  <si>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</si>
  <si>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</si>
  <si>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</si>
  <si>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</si>
  <si>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</si>
  <si>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</si>
  <si>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</si>
  <si>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</si>
  <si>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</si>
  <si>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</si>
  <si>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</si>
  <si>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</si>
  <si>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</si>
  <si>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</si>
  <si>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</si>
  <si>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</si>
  <si>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</si>
  <si>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</si>
  <si>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</si>
  <si>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</si>
  <si>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</si>
  <si>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</si>
  <si>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</si>
  <si>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</si>
  <si>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</si>
  <si>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</si>
  <si>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</si>
  <si>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</si>
  <si>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</si>
  <si>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</si>
  <si>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</si>
  <si>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</si>
  <si>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</si>
  <si>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</si>
  <si>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</si>
  <si>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</si>
  <si>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</si>
  <si>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</si>
  <si>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</si>
  <si>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</si>
  <si>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</si>
  <si>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</si>
  <si>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</si>
  <si>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</si>
  <si>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</si>
  <si>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</si>
  <si>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</si>
  <si>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</si>
  <si>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</si>
  <si>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</si>
  <si>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</si>
  <si>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</si>
  <si>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</si>
  <si>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</si>
  <si>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</si>
  <si>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</si>
  <si>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</si>
  <si>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</si>
  <si>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</si>
  <si>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</si>
  <si>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</si>
  <si>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</si>
  <si>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</si>
  <si>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</si>
  <si>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</si>
  <si>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</si>
  <si>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</si>
  <si>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</si>
  <si>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</si>
  <si>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</si>
  <si>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</si>
  <si>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</si>
  <si>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</si>
  <si>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</si>
  <si>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</si>
  <si>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</si>
  <si>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</si>
  <si>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</si>
  <si>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</si>
  <si>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</si>
  <si>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</si>
  <si>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</si>
  <si>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</si>
  <si>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</si>
  <si>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</si>
  <si>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</si>
  <si>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</si>
  <si>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</si>
  <si>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</si>
  <si>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</si>
  <si>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</si>
  <si>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</si>
  <si>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</si>
  <si>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</si>
  <si>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</si>
  <si>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</si>
  <si>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</si>
  <si>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</si>
  <si>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</si>
  <si>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</si>
  <si>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</si>
  <si>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</si>
  <si>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</si>
  <si>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</si>
  <si>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</si>
  <si>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</si>
  <si>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</si>
  <si>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</si>
  <si>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</si>
  <si>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</si>
  <si>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</si>
  <si>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</si>
  <si>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</si>
  <si>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</si>
  <si>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</si>
  <si>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</si>
  <si>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</si>
  <si>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</si>
  <si>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</si>
  <si>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</si>
  <si>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</si>
  <si>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</si>
  <si>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</si>
  <si>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</si>
  <si>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</si>
  <si>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</si>
  <si>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</si>
  <si>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</si>
  <si>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</si>
  <si>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</si>
  <si>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</si>
  <si>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</si>
  <si>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</si>
  <si>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</si>
  <si>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</si>
  <si>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</si>
  <si>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</si>
  <si>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</si>
  <si>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</si>
  <si>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</si>
  <si>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</si>
  <si>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</si>
  <si>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</si>
  <si>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</si>
  <si>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</si>
  <si>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</si>
  <si>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</si>
  <si>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</si>
  <si>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</si>
  <si>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</si>
  <si>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</si>
  <si>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</si>
  <si>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</si>
  <si>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</si>
  <si>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</si>
  <si>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</si>
  <si>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</si>
  <si>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</si>
  <si>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</si>
  <si>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</si>
  <si>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</si>
  <si>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</si>
  <si>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</si>
  <si>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</si>
  <si>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</si>
  <si>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</si>
  <si>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</si>
  <si>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</si>
  <si>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</si>
  <si>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</si>
  <si>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</si>
  <si>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</si>
  <si>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</si>
  <si>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</si>
  <si>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</si>
  <si>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</si>
  <si>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</si>
  <si>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</si>
  <si>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</si>
  <si>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</si>
  <si>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</si>
  <si>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</si>
  <si>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</si>
  <si>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</si>
  <si>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</si>
  <si>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</si>
  <si>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</si>
  <si>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</si>
  <si>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</si>
  <si>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</si>
  <si>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</si>
  <si>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</si>
  <si>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</si>
  <si>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</si>
  <si>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</si>
  <si>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</si>
  <si>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</si>
  <si>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</si>
  <si>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</si>
  <si>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</si>
  <si>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</si>
  <si>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</si>
  <si>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</si>
  <si>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</si>
  <si>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</si>
  <si>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</si>
  <si>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</si>
  <si>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</si>
  <si>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</si>
  <si>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</si>
  <si>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</si>
  <si>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</si>
  <si>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</si>
  <si>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</si>
  <si>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</si>
  <si>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</si>
  <si>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</si>
  <si>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</si>
  <si>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</si>
  <si>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</si>
  <si>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</si>
  <si>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</si>
  <si>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</si>
  <si>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</si>
  <si>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</si>
  <si>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</si>
  <si>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</si>
  <si>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</si>
  <si>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</si>
  <si>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</si>
  <si>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</si>
  <si>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</si>
  <si>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</si>
  <si>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</si>
  <si>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</si>
  <si>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</si>
  <si>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</si>
  <si>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</si>
  <si>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</si>
  <si>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</si>
  <si>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</si>
  <si>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</si>
  <si>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</si>
  <si>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</si>
  <si>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</si>
  <si>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</si>
  <si>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</si>
  <si>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</si>
  <si>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</si>
  <si>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</si>
  <si>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</si>
  <si>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</si>
  <si>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</si>
  <si>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</si>
  <si>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</si>
  <si>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</si>
  <si>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</si>
  <si>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</si>
  <si>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</si>
  <si>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</si>
  <si>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</si>
  <si>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</si>
  <si>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</si>
  <si>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</si>
  <si>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</si>
  <si>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</si>
  <si>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</si>
  <si>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</si>
  <si>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</si>
  <si>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</si>
  <si>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</si>
  <si>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</si>
  <si>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</si>
  <si>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</si>
  <si>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</si>
  <si>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</si>
  <si>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</si>
  <si>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</si>
  <si>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</si>
  <si>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</si>
  <si>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</si>
  <si>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</si>
  <si>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</si>
  <si>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</si>
  <si>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</si>
  <si>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</si>
  <si>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</si>
  <si>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</si>
  <si>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</si>
  <si>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</si>
  <si>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</si>
  <si>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</si>
  <si>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</si>
  <si>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</si>
  <si>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</si>
  <si>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</si>
  <si>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</si>
  <si>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</si>
  <si>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</si>
  <si>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</si>
  <si>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</si>
  <si>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</si>
  <si>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</si>
  <si>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</si>
  <si>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</si>
  <si>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</si>
  <si>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</si>
  <si>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</si>
  <si>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</si>
  <si>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</si>
  <si>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</si>
  <si>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</si>
  <si>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</si>
  <si>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</si>
  <si>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</si>
  <si>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</si>
  <si>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</si>
  <si>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</si>
  <si>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</si>
  <si>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</si>
  <si>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</si>
  <si>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</si>
  <si>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</si>
  <si>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</si>
  <si>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</si>
  <si>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</si>
  <si>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</si>
  <si>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</si>
  <si>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</si>
  <si>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</si>
  <si>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</si>
  <si>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</si>
  <si>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</si>
  <si>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</si>
  <si>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</si>
  <si>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</si>
  <si>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</si>
  <si>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</si>
  <si>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</si>
  <si>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</si>
  <si>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</si>
  <si>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</si>
  <si>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</si>
  <si>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</si>
  <si>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</si>
  <si>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</si>
  <si>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</si>
  <si>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</si>
  <si>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</si>
  <si>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</si>
  <si>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</si>
  <si>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</si>
  <si>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</si>
  <si>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</si>
  <si>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</si>
  <si>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</si>
  <si>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</si>
  <si>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</si>
  <si>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</si>
  <si>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</si>
  <si>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</si>
  <si>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</si>
  <si>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</si>
  <si>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</si>
  <si>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</si>
  <si>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</si>
  <si>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</si>
  <si>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</si>
  <si>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</si>
  <si>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</si>
  <si>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</si>
  <si>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</si>
  <si>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</si>
  <si>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</si>
  <si>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</si>
  <si>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</si>
  <si>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</si>
  <si>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</si>
  <si>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</si>
  <si>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</si>
  <si>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</si>
  <si>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</si>
  <si>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</si>
  <si>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</si>
  <si>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</si>
  <si>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</si>
  <si>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</si>
  <si>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</si>
  <si>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</si>
  <si>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</si>
  <si>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</si>
  <si>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</si>
  <si>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</si>
  <si>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</si>
  <si>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</si>
  <si>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</si>
  <si>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</si>
  <si>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</si>
  <si>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</si>
  <si>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</si>
  <si>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</si>
  <si>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</si>
  <si>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</si>
  <si>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</si>
  <si>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</si>
  <si>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</si>
  <si>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</si>
  <si>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</si>
  <si>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</si>
  <si>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</si>
  <si>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</si>
  <si>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</si>
  <si>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</si>
  <si>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</si>
  <si>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</si>
  <si>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</si>
  <si>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</si>
  <si>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</si>
  <si>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</si>
  <si>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</si>
  <si>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</si>
  <si>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</si>
  <si>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</si>
  <si>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</si>
  <si>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</si>
  <si>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</si>
  <si>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</si>
  <si>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</si>
  <si>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</si>
  <si>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</si>
  <si>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</si>
  <si>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</si>
  <si>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</si>
  <si>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</si>
  <si>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</si>
  <si>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</si>
  <si>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</si>
  <si>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</si>
  <si>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</si>
  <si>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</si>
  <si>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</si>
  <si>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</si>
  <si>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</si>
  <si>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</si>
  <si>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</si>
  <si>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</si>
  <si>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</si>
  <si>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</si>
  <si>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</si>
  <si>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</si>
  <si>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</si>
  <si>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</si>
  <si>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</si>
  <si>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</si>
  <si>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</si>
  <si>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</si>
  <si>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</si>
  <si>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</si>
  <si>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</si>
  <si>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</si>
  <si>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</si>
  <si>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</si>
  <si>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</si>
  <si>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</si>
  <si>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</si>
  <si>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</si>
  <si>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</si>
  <si>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</si>
  <si>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</si>
  <si>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</si>
  <si>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</si>
  <si>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</si>
  <si>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</si>
  <si>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</si>
  <si>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</si>
  <si>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</si>
  <si>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</si>
  <si>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</si>
  <si>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</si>
  <si>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</si>
  <si>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</si>
  <si>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</si>
  <si>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</si>
  <si>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</si>
  <si>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</si>
  <si>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</si>
  <si>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</si>
  <si>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</si>
  <si>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</si>
  <si>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</si>
  <si>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</si>
  <si>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</si>
  <si>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</si>
  <si>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</si>
  <si>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</si>
  <si>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</si>
  <si>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</si>
  <si>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</si>
  <si>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</si>
  <si>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</si>
  <si>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</si>
  <si>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</si>
  <si>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</si>
  <si>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</si>
  <si>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</si>
  <si>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</si>
  <si>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</si>
  <si>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</si>
  <si>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</si>
  <si>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</si>
  <si>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</si>
  <si>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</si>
  <si>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</si>
  <si>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</si>
  <si>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</si>
  <si>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</si>
  <si>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</si>
  <si>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</si>
  <si>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</si>
  <si>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</si>
  <si>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</si>
  <si>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</si>
  <si>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</si>
  <si>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</si>
  <si>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</si>
  <si>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</si>
  <si>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</si>
  <si>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</si>
  <si>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</si>
  <si>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</si>
  <si>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</si>
  <si>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</si>
  <si>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</si>
  <si>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</si>
  <si>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</si>
  <si>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</si>
  <si>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</si>
  <si>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</si>
  <si>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</si>
  <si>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</si>
  <si>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</si>
  <si>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</si>
  <si>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</si>
  <si>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</si>
  <si>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</si>
  <si>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</si>
  <si>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</si>
  <si>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</si>
  <si>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</si>
  <si>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</si>
  <si>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</si>
  <si>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</si>
  <si>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</si>
  <si>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</si>
  <si>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</si>
  <si>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</si>
  <si>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</si>
  <si>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</si>
  <si>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</si>
  <si>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</si>
  <si>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</si>
  <si>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</si>
  <si>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</si>
  <si>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</si>
  <si>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</si>
  <si>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</si>
  <si>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</si>
  <si>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</si>
  <si>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</si>
  <si>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</si>
  <si>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</si>
  <si>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</si>
  <si>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</si>
  <si>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</si>
  <si>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</si>
  <si>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</si>
  <si>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</si>
  <si>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</si>
  <si>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</si>
  <si>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</si>
  <si>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</si>
  <si>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</si>
  <si>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</si>
  <si>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</si>
  <si>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</si>
  <si>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</si>
  <si>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</si>
  <si>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</si>
  <si>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</si>
  <si>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</si>
  <si>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</si>
  <si>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</si>
  <si>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</si>
  <si>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</si>
  <si>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</si>
  <si>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</si>
  <si>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</si>
  <si>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</si>
  <si>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</si>
  <si>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</si>
  <si>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</si>
  <si>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</si>
  <si>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</si>
  <si>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</si>
  <si>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</si>
  <si>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</si>
  <si>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</si>
  <si>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</si>
  <si>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</si>
  <si>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</si>
  <si>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</si>
  <si>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</si>
  <si>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</si>
  <si>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</si>
  <si>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</si>
  <si>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</si>
  <si>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</si>
  <si>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</si>
  <si>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</si>
  <si>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</si>
  <si>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</si>
  <si>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</si>
  <si>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</si>
  <si>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</si>
  <si>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</si>
  <si>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</si>
  <si>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</si>
  <si>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</si>
  <si>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</si>
  <si>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</si>
  <si>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</si>
  <si>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</si>
  <si>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</si>
  <si>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</si>
  <si>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</si>
  <si>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</si>
  <si>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</si>
  <si>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</si>
  <si>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</si>
  <si>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</si>
  <si>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</si>
  <si>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</si>
  <si>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</si>
  <si>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</si>
  <si>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</si>
  <si>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</si>
  <si>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</si>
  <si>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</si>
  <si>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</si>
  <si>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</si>
  <si>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</si>
  <si>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</si>
  <si>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</si>
  <si>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</si>
  <si>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</si>
  <si>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</si>
  <si>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</si>
  <si>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</si>
  <si>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</si>
  <si>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</si>
  <si>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</si>
  <si>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</si>
  <si>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</si>
  <si>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</si>
  <si>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</si>
  <si>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</si>
  <si>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</si>
  <si>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</si>
  <si>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</si>
  <si>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</si>
  <si>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</si>
  <si>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</si>
  <si>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</si>
  <si>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</si>
  <si>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</si>
  <si>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</si>
  <si>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</si>
  <si>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</si>
  <si>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</si>
  <si>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</si>
  <si>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</si>
  <si>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</si>
  <si>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</si>
  <si>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</si>
  <si>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</si>
  <si>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</si>
  <si>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</si>
  <si>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</si>
  <si>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</si>
  <si>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</si>
  <si>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</si>
  <si>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</si>
  <si>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</si>
  <si>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</si>
  <si>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</si>
  <si>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</si>
  <si>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</si>
  <si>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</si>
  <si>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</si>
  <si>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</si>
  <si>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</si>
  <si>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</si>
  <si>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</si>
  <si>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</si>
  <si>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</si>
  <si>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</si>
  <si>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</si>
  <si>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</si>
  <si>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</si>
  <si>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</si>
  <si>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</si>
  <si>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</si>
  <si>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</si>
  <si>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</si>
  <si>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</si>
  <si>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</si>
  <si>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</si>
  <si>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</si>
  <si>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</si>
  <si>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</si>
  <si>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</si>
  <si>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</si>
  <si>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</si>
  <si>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</si>
  <si>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</si>
  <si>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</si>
  <si>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</si>
  <si>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</si>
  <si>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</si>
  <si>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</si>
  <si>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</si>
  <si>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</si>
  <si>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</si>
  <si>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</si>
  <si>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</si>
  <si>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</si>
  <si>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</si>
  <si>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</si>
  <si>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</si>
  <si>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</si>
  <si>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</si>
  <si>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</si>
  <si>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</si>
  <si>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</si>
  <si>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</si>
  <si>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</si>
  <si>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</si>
  <si>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</si>
  <si>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</si>
  <si>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</si>
  <si>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</si>
  <si>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</si>
  <si>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</si>
  <si>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</si>
  <si>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</si>
  <si>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</si>
  <si>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</si>
  <si>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</si>
  <si>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</si>
  <si>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</si>
  <si>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</si>
  <si>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</si>
  <si>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</si>
  <si>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</si>
  <si>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</si>
  <si>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</si>
  <si>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</si>
  <si>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</si>
  <si>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</si>
  <si>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</si>
  <si>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</si>
  <si>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</si>
  <si>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</si>
  <si>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</si>
  <si>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</si>
  <si>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</si>
  <si>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</si>
  <si>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</si>
  <si>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</si>
  <si>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</si>
  <si>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</si>
  <si>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</si>
  <si>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</si>
  <si>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</si>
  <si>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</si>
  <si>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</si>
  <si>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</si>
  <si>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</si>
  <si>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</si>
  <si>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</si>
  <si>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</si>
  <si>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</si>
  <si>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</si>
  <si>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</si>
  <si>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</si>
  <si>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</si>
  <si>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</si>
  <si>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</si>
  <si>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</si>
  <si>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</si>
  <si>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</si>
  <si>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</si>
  <si>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</si>
  <si>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</si>
  <si>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</si>
  <si>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</si>
  <si>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</si>
  <si>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</si>
  <si>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</si>
  <si>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</si>
  <si>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</si>
  <si>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</si>
  <si>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</si>
  <si>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</si>
  <si>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</si>
  <si>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</si>
  <si>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</si>
  <si>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</si>
  <si>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</si>
  <si>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</si>
  <si>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</si>
  <si>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</si>
  <si>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</si>
  <si>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</si>
  <si>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</si>
  <si>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</si>
  <si>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</si>
  <si>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</si>
  <si>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</si>
  <si>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</si>
  <si>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</si>
  <si>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</si>
  <si>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</si>
  <si>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</si>
  <si>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</si>
  <si>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</si>
  <si>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</si>
  <si>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</si>
  <si>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</si>
  <si>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</si>
  <si>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</si>
  <si>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</si>
  <si>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</si>
  <si>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</si>
  <si>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</si>
  <si>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</si>
  <si>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</si>
  <si>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</si>
  <si>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</si>
  <si>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</si>
  <si>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</si>
  <si>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</si>
  <si>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</si>
  <si>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</si>
  <si>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</si>
  <si>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</si>
  <si>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</si>
  <si>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</si>
  <si>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</si>
  <si>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</si>
  <si>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</si>
  <si>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</si>
  <si>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</si>
  <si>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</si>
  <si>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</si>
  <si>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</si>
  <si>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</si>
  <si>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</si>
  <si>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</si>
  <si>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</si>
  <si>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</si>
  <si>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</si>
  <si>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</si>
  <si>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</si>
  <si>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</si>
  <si>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</si>
  <si>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</si>
  <si>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</si>
  <si>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</si>
  <si>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</si>
  <si>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</si>
  <si>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</si>
  <si>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</si>
  <si>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</si>
  <si>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</si>
  <si>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</si>
  <si>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</si>
  <si>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</si>
  <si>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</si>
  <si>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</si>
  <si>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</si>
  <si>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</si>
  <si>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</si>
  <si>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</si>
  <si>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</si>
  <si>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</si>
  <si>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</si>
  <si>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</si>
  <si>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</si>
  <si>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</si>
  <si>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</si>
  <si>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</si>
  <si>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</si>
  <si>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</si>
  <si>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</si>
  <si>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</si>
  <si>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</si>
  <si>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</si>
  <si>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</si>
  <si>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</si>
  <si>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</si>
  <si>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</si>
  <si>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</si>
  <si>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</si>
  <si>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</si>
  <si>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</si>
  <si>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</si>
  <si>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</si>
  <si>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</si>
  <si>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</si>
  <si>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</si>
  <si>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</si>
  <si>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</si>
  <si>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</si>
  <si>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</si>
  <si>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</si>
  <si>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</si>
  <si>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</si>
  <si>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</si>
  <si>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</si>
  <si>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</si>
  <si>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</si>
  <si>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</si>
  <si>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</si>
  <si>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</si>
  <si>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</si>
  <si>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</si>
  <si>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</si>
  <si>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</si>
  <si>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</si>
  <si>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</si>
  <si>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</si>
  <si>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</si>
  <si>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</si>
  <si>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</si>
  <si>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</si>
  <si>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</si>
  <si>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</si>
  <si>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</si>
  <si>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</si>
  <si>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</si>
  <si>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</si>
  <si>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</si>
  <si>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</si>
  <si>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</si>
  <si>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</si>
  <si>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</si>
  <si>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</si>
  <si>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</si>
  <si>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</si>
  <si>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</si>
  <si>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</si>
  <si>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</si>
  <si>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</si>
  <si>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</si>
  <si>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</si>
  <si>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</si>
  <si>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</si>
  <si>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</si>
  <si>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</si>
  <si>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</si>
  <si>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</si>
  <si>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</si>
  <si>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</si>
  <si>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</si>
  <si>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</si>
  <si>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</si>
  <si>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</si>
  <si>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</si>
  <si>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</si>
  <si>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</si>
  <si>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</si>
  <si>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</si>
  <si>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</si>
  <si>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</si>
  <si>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</si>
  <si>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</si>
  <si>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</si>
  <si>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</si>
  <si>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</si>
  <si>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</si>
  <si>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</si>
  <si>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</si>
  <si>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</si>
  <si>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</si>
  <si>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</si>
  <si>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</si>
  <si>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</si>
  <si>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</si>
  <si>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</si>
  <si>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</si>
  <si>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</si>
  <si>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</si>
  <si>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</si>
  <si>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</si>
  <si>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</si>
  <si>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</si>
  <si>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</si>
  <si>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</si>
  <si>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</si>
  <si>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</si>
  <si>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</si>
  <si>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</si>
  <si>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</si>
  <si>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</si>
  <si>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</si>
  <si>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</si>
  <si>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</si>
  <si>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</si>
  <si>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</si>
  <si>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</si>
  <si>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</si>
  <si>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</si>
  <si>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</si>
  <si>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</si>
  <si>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</si>
  <si>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</si>
  <si>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</si>
  <si>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</si>
  <si>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</si>
  <si>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</si>
  <si>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</si>
  <si>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</si>
  <si>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</si>
  <si>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</si>
  <si>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</si>
  <si>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</si>
  <si>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</si>
  <si>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</si>
  <si>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</si>
  <si>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</si>
  <si>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</si>
  <si>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</si>
  <si>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</si>
  <si>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</si>
  <si>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</si>
  <si>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</si>
  <si>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</si>
  <si>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</si>
  <si>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</si>
  <si>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</si>
  <si>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</si>
  <si>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</si>
  <si>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</si>
  <si>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</si>
  <si>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</si>
  <si>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</si>
  <si>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</si>
  <si>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</si>
  <si>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</si>
  <si>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</si>
  <si>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</si>
  <si>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</si>
  <si>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</si>
  <si>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</si>
  <si>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</si>
  <si>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</si>
  <si>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</si>
  <si>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</si>
  <si>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</si>
  <si>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</si>
  <si>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</si>
  <si>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</si>
  <si>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</si>
  <si>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</si>
  <si>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</si>
  <si>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</si>
  <si>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</si>
  <si>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</si>
  <si>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</si>
  <si>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</si>
  <si>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</si>
  <si>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</si>
  <si>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</si>
  <si>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</si>
  <si>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</si>
  <si>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</si>
  <si>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</si>
  <si>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</si>
  <si>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</si>
  <si>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</si>
  <si>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</si>
  <si>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</si>
  <si>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</si>
  <si>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</si>
  <si>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</si>
  <si>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</si>
  <si>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</si>
  <si>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</si>
  <si>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</si>
  <si>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</si>
  <si>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</si>
  <si>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</si>
  <si>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</si>
  <si>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</si>
  <si>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</si>
  <si>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</si>
  <si>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</si>
  <si>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</si>
  <si>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</si>
  <si>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</si>
  <si>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</si>
  <si>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</si>
  <si>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</si>
  <si>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</si>
  <si>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</si>
  <si>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</si>
  <si>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</si>
  <si>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</si>
  <si>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</si>
  <si>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</si>
  <si>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</si>
  <si>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</si>
  <si>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</si>
  <si>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</si>
  <si>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</si>
  <si>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</si>
  <si>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</si>
  <si>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</si>
  <si>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</si>
  <si>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</si>
  <si>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</si>
  <si>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</si>
  <si>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</si>
  <si>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</si>
  <si>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</si>
  <si>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</si>
  <si>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</si>
  <si>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</si>
  <si>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</si>
  <si>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</si>
  <si>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</si>
  <si>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</si>
  <si>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</si>
  <si>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</si>
  <si>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</si>
  <si>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</si>
  <si>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</si>
  <si>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</si>
  <si>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</si>
  <si>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</si>
  <si>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</si>
  <si>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</si>
  <si>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</si>
  <si>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</si>
  <si>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</si>
  <si>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</si>
  <si>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</si>
  <si>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</si>
  <si>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</si>
  <si>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</si>
  <si>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</si>
  <si>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</si>
  <si>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</si>
  <si>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</si>
  <si>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</si>
  <si>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</si>
  <si>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</si>
  <si>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</si>
  <si>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</si>
  <si>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</si>
  <si>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</si>
  <si>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</si>
  <si>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</si>
  <si>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</si>
  <si>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</si>
  <si>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</si>
  <si>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</si>
  <si>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</si>
  <si>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</si>
  <si>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</si>
  <si>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</si>
  <si>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</si>
  <si>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</si>
  <si>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</si>
  <si>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</si>
  <si>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</si>
  <si>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</si>
  <si>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</si>
  <si>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</si>
  <si>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</si>
  <si>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</si>
  <si>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</si>
  <si>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</si>
  <si>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</si>
  <si>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</si>
  <si>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</si>
  <si>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</si>
  <si>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</si>
  <si>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</si>
  <si>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</si>
  <si>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</si>
  <si>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</si>
  <si>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</si>
  <si>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</si>
  <si>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</si>
  <si>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</si>
  <si>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</si>
  <si>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</si>
  <si>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</si>
  <si>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</si>
  <si>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</si>
  <si>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</si>
  <si>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</si>
  <si>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</si>
  <si>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</si>
  <si>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</si>
  <si>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</si>
  <si>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</si>
  <si>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</si>
  <si>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</si>
  <si>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</si>
  <si>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</si>
  <si>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</si>
  <si>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</si>
  <si>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</si>
  <si>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</si>
  <si>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</si>
  <si>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</si>
  <si>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</si>
  <si>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</si>
  <si>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</si>
  <si>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</si>
  <si>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</si>
  <si>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</si>
  <si>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</si>
  <si>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</si>
  <si>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</si>
  <si>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</si>
  <si>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</si>
  <si>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</si>
  <si>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</si>
  <si>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</si>
  <si>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</si>
  <si>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</si>
  <si>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</si>
  <si>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</si>
  <si>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</si>
  <si>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</si>
  <si>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</si>
  <si>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</si>
  <si>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</si>
  <si>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</si>
  <si>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</si>
  <si>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</si>
  <si>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</si>
  <si>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</si>
  <si>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</si>
  <si>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</si>
  <si>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</si>
  <si>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</si>
  <si>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</si>
  <si>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</si>
  <si>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</si>
  <si>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</si>
  <si>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</si>
  <si>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</si>
  <si>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</si>
  <si>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</si>
  <si>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</si>
  <si>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</si>
  <si>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</si>
  <si>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</si>
  <si>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</si>
  <si>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</si>
  <si>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</si>
  <si>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</si>
  <si>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</si>
  <si>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</si>
  <si>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</si>
  <si>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</si>
  <si>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</si>
  <si>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</si>
  <si>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</si>
  <si>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</si>
  <si>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</si>
  <si>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</si>
  <si>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</si>
  <si>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</si>
  <si>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</si>
  <si>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</si>
  <si>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</si>
  <si>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</si>
  <si>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</si>
  <si>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</si>
  <si>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</si>
  <si>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</si>
  <si>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</si>
  <si>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</si>
  <si>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</si>
  <si>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</si>
  <si>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</si>
  <si>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</si>
  <si>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</si>
  <si>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</si>
  <si>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</si>
  <si>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</si>
  <si>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</si>
  <si>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</si>
  <si>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</si>
  <si>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</si>
  <si>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</si>
  <si>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</si>
  <si>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</si>
  <si>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</si>
  <si>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</si>
  <si>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</si>
  <si>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</si>
  <si>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</si>
  <si>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</si>
  <si>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</si>
  <si>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</si>
  <si>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</si>
  <si>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</si>
  <si>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</si>
  <si>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</si>
  <si>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</si>
  <si>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</si>
  <si>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</si>
  <si>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</si>
  <si>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</si>
  <si>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</si>
  <si>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</si>
  <si>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</si>
  <si>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</si>
  <si>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</si>
  <si>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</si>
  <si>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</si>
  <si>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</si>
  <si>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</si>
  <si>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</si>
  <si>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</si>
  <si>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</si>
  <si>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</si>
  <si>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</si>
  <si>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</si>
  <si>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</si>
  <si>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</si>
  <si>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</si>
  <si>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</si>
  <si>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</si>
  <si>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</si>
  <si>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</si>
  <si>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</si>
  <si>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</si>
  <si>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</si>
  <si>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</si>
  <si>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</si>
  <si>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</si>
  <si>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</si>
  <si>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</si>
  <si>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</si>
  <si>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</si>
  <si>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</si>
  <si>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</si>
  <si>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</si>
  <si>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</si>
  <si>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</si>
  <si>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</si>
  <si>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</si>
  <si>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</si>
  <si>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</si>
  <si>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</si>
  <si>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</si>
  <si>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</si>
  <si>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</si>
  <si>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</si>
  <si>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</si>
  <si>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</si>
  <si>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</si>
  <si>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</si>
  <si>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</si>
  <si>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</si>
  <si>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</si>
  <si>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</si>
  <si>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</si>
  <si>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</si>
  <si>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</si>
  <si>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</si>
  <si>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</si>
  <si>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</si>
  <si>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</si>
  <si>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</si>
  <si>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</si>
  <si>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</si>
  <si>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</si>
  <si>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</si>
  <si>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</si>
  <si>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</si>
  <si>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</si>
  <si>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</si>
  <si>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</si>
  <si>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</si>
  <si>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</si>
  <si>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</si>
  <si>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</si>
  <si>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</si>
  <si>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</si>
  <si>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</si>
  <si>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</si>
  <si>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</si>
  <si>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</si>
  <si>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</si>
  <si>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</si>
  <si>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</si>
  <si>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</si>
  <si>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</si>
  <si>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</si>
  <si>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</si>
  <si>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</si>
  <si>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</si>
  <si>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</si>
  <si>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</si>
  <si>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</si>
  <si>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</si>
  <si>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</si>
  <si>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</si>
  <si>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</si>
  <si>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</si>
  <si>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</si>
  <si>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</si>
  <si>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</si>
  <si>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</si>
  <si>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</si>
  <si>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</si>
  <si>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</si>
  <si>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</si>
  <si>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</si>
  <si>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</si>
  <si>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</si>
  <si>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</si>
  <si>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</si>
  <si>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</si>
  <si>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</si>
  <si>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</si>
  <si>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</si>
  <si>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</si>
  <si>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</si>
  <si>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</si>
  <si>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</si>
  <si>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</si>
  <si>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</si>
  <si>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</si>
  <si>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</si>
  <si>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</si>
  <si>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</si>
  <si>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</si>
  <si>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</si>
  <si>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</si>
  <si>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</si>
  <si>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</si>
  <si>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</si>
  <si>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</si>
  <si>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</si>
  <si>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</si>
  <si>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</si>
  <si>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</si>
  <si>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</si>
  <si>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</si>
  <si>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</si>
  <si>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</si>
  <si>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</si>
  <si>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</si>
  <si>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</si>
  <si>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</si>
  <si>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</si>
  <si>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</si>
  <si>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</si>
  <si>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</si>
  <si>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</si>
  <si>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</si>
  <si>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</si>
  <si>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</si>
  <si>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</si>
  <si>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</si>
  <si>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</si>
  <si>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</si>
  <si>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</si>
  <si>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</si>
  <si>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</si>
  <si>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</si>
  <si>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</si>
  <si>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</si>
  <si>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</si>
  <si>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</si>
  <si>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</si>
  <si>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</si>
  <si>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</si>
  <si>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</si>
  <si>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</si>
  <si>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</si>
  <si>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</si>
  <si>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</si>
  <si>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</si>
  <si>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</si>
  <si>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</si>
  <si>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</si>
  <si>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</si>
  <si>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</si>
  <si>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</si>
  <si>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</si>
  <si>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</si>
  <si>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</si>
  <si>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</si>
  <si>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</si>
  <si>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</si>
  <si>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</si>
  <si>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</si>
  <si>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</si>
  <si>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</si>
  <si>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</si>
  <si>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</si>
  <si>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</si>
  <si>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</si>
  <si>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</si>
  <si>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</si>
  <si>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</si>
  <si>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</si>
  <si>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</si>
  <si>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</si>
  <si>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</si>
  <si>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</si>
  <si>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</si>
  <si>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</si>
  <si>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</si>
  <si>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</si>
  <si>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</si>
  <si>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</si>
  <si>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</si>
  <si>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</si>
  <si>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</si>
  <si>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</si>
  <si>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</si>
  <si>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</si>
  <si>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</si>
  <si>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</si>
  <si>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</si>
  <si>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</si>
  <si>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</si>
  <si>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</si>
  <si>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</si>
  <si>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</si>
  <si>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</si>
  <si>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</si>
  <si>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</si>
  <si>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</si>
  <si>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</si>
  <si>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</si>
  <si>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</si>
  <si>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</si>
  <si>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</si>
  <si>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</si>
  <si>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</si>
  <si>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</si>
  <si>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</si>
  <si>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</si>
  <si>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</si>
  <si>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</si>
  <si>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</si>
  <si>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</si>
  <si>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</si>
  <si>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</si>
  <si>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</si>
  <si>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</si>
  <si>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</si>
  <si>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</si>
  <si>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</si>
  <si>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</si>
  <si>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</si>
  <si>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</si>
  <si>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</si>
  <si>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</si>
  <si>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</si>
  <si>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</si>
  <si>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</si>
  <si>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</si>
  <si>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</si>
  <si>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</si>
  <si>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</si>
  <si>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</si>
  <si>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</si>
  <si>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</si>
  <si>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</si>
  <si>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</si>
  <si>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</si>
  <si>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</si>
  <si>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</si>
  <si>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</si>
  <si>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</si>
  <si>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</si>
  <si>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</si>
  <si>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</si>
  <si>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</si>
  <si>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</si>
  <si>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</si>
  <si>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</si>
  <si>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</si>
  <si>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</si>
  <si>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</si>
  <si>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</si>
  <si>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</si>
  <si>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</si>
  <si>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</si>
  <si>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</si>
  <si>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</si>
  <si>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</si>
  <si>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</si>
  <si>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</si>
  <si>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</si>
  <si>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</si>
  <si>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</si>
  <si>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</si>
  <si>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</si>
  <si>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</si>
  <si>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</si>
  <si>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</si>
  <si>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</si>
  <si>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</si>
  <si>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</si>
  <si>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</si>
  <si>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</si>
  <si>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</si>
  <si>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</si>
  <si>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</si>
  <si>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</si>
  <si>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</si>
  <si>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</si>
  <si>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</si>
  <si>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</si>
  <si>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</si>
  <si>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</si>
  <si>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</si>
  <si>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</si>
  <si>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</si>
  <si>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</si>
  <si>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</si>
  <si>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</si>
  <si>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</si>
  <si>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</si>
  <si>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</si>
  <si>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</si>
  <si>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</si>
  <si>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</si>
  <si>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</si>
  <si>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</si>
  <si>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</si>
  <si>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</si>
  <si>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</si>
  <si>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</si>
  <si>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</si>
  <si>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</si>
  <si>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</si>
  <si>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</si>
  <si>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</si>
  <si>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</si>
  <si>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</si>
  <si>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</si>
  <si>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</si>
  <si>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</si>
  <si>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</si>
  <si>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</si>
  <si>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</si>
  <si>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</si>
  <si>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</si>
  <si>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</si>
  <si>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</si>
  <si>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</si>
  <si>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</si>
  <si>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</si>
  <si>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</si>
  <si>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</si>
  <si>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</si>
  <si>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</si>
  <si>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</si>
  <si>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</si>
  <si>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</si>
  <si>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</si>
  <si>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</si>
  <si>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</si>
  <si>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</si>
  <si>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</si>
  <si>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</si>
  <si>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</si>
  <si>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</si>
  <si>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</si>
  <si>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</si>
  <si>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</si>
  <si>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</si>
  <si>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</si>
  <si>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</si>
  <si>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</si>
  <si>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</si>
  <si>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</si>
  <si>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</si>
  <si>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</si>
  <si>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</si>
  <si>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</si>
  <si>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</si>
  <si>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</si>
  <si>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</si>
  <si>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</si>
  <si>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</si>
  <si>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</si>
  <si>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</si>
  <si>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</si>
  <si>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</si>
  <si>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</si>
  <si>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</si>
  <si>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</si>
  <si>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</si>
  <si>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</si>
  <si>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</si>
  <si>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</si>
  <si>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</si>
  <si>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</si>
  <si>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</si>
  <si>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</si>
  <si>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</si>
  <si>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</si>
  <si>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</si>
  <si>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</si>
  <si>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</si>
  <si>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</si>
  <si>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</si>
  <si>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</si>
  <si>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</si>
  <si>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</si>
  <si>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</si>
  <si>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</si>
  <si>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</si>
  <si>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</si>
  <si>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</si>
  <si>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</si>
  <si>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</si>
  <si>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</si>
  <si>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</si>
  <si>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</si>
  <si>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</si>
  <si>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</si>
  <si>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</si>
  <si>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</si>
  <si>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</si>
  <si>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</si>
  <si>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</si>
  <si>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</si>
  <si>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</si>
  <si>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</si>
  <si>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</si>
  <si>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</si>
  <si>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</si>
  <si>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</si>
  <si>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</si>
  <si>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</si>
  <si>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</si>
  <si>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</si>
  <si>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</si>
  <si>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</si>
  <si>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</si>
  <si>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</si>
  <si>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</si>
  <si>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</si>
  <si>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</si>
  <si>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</si>
  <si>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</si>
  <si>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</si>
  <si>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</si>
  <si>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</si>
  <si>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</si>
  <si>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</si>
  <si>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</si>
  <si>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</si>
  <si>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</si>
  <si>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</si>
  <si>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</si>
  <si>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</si>
  <si>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</si>
  <si>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</si>
  <si>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</si>
  <si>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</si>
  <si>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</si>
  <si>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</si>
  <si>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</si>
  <si>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</si>
  <si>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</si>
  <si>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</si>
  <si>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</si>
  <si>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</si>
  <si>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</si>
  <si>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</si>
  <si>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</si>
  <si>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</si>
  <si>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</si>
  <si>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</si>
  <si>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</si>
  <si>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</si>
  <si>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</si>
  <si>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</si>
  <si>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</si>
  <si>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</si>
  <si>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</si>
  <si>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</si>
  <si>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</si>
  <si>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</si>
  <si>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</si>
  <si>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</si>
  <si>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</si>
  <si>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</si>
  <si>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</si>
  <si>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</si>
  <si>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</si>
  <si>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</si>
  <si>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</si>
  <si>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</si>
  <si>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</si>
  <si>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</si>
  <si>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</si>
  <si>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</si>
  <si>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</si>
  <si>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</si>
  <si>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</si>
  <si>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</si>
  <si>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</si>
  <si>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</si>
  <si>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</si>
  <si>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</si>
  <si>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</si>
  <si>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</si>
  <si>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</si>
  <si>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</si>
  <si>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</si>
  <si>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</si>
  <si>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</si>
  <si>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</si>
  <si>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</si>
  <si>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</si>
  <si>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</si>
  <si>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</si>
  <si>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</si>
  <si>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</si>
  <si>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</si>
  <si>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</si>
  <si>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</si>
  <si>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</si>
  <si>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</si>
  <si>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</si>
  <si>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</si>
  <si>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</si>
  <si>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</si>
  <si>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</si>
  <si>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</si>
  <si>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</si>
  <si>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</si>
  <si>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</si>
  <si>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</si>
  <si>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</si>
  <si>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</si>
  <si>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</si>
  <si>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</si>
  <si>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</si>
  <si>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</si>
  <si>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</si>
  <si>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</si>
  <si>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</si>
  <si>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</si>
  <si>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</si>
  <si>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</si>
  <si>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</si>
  <si>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</si>
  <si>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</si>
  <si>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</si>
  <si>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</si>
  <si>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</si>
  <si>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</si>
  <si>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</si>
  <si>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</si>
  <si>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</si>
  <si>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</si>
  <si>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</si>
  <si>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</si>
  <si>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</si>
  <si>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</si>
  <si>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</si>
  <si>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</si>
  <si>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</si>
  <si>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</si>
  <si>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</si>
  <si>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</si>
  <si>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</si>
  <si>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</si>
  <si>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</si>
  <si>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</si>
  <si>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</si>
  <si>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</si>
  <si>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</si>
  <si>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</si>
  <si>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</si>
  <si>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</si>
  <si>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</si>
  <si>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</si>
  <si>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</si>
  <si>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</si>
  <si>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</si>
  <si>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</si>
  <si>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</si>
  <si>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</si>
  <si>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</si>
  <si>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</si>
  <si>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</si>
  <si>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</si>
  <si>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</si>
  <si>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</si>
  <si>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</si>
  <si>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</si>
  <si>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</si>
  <si>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</si>
  <si>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</si>
  <si>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</si>
  <si>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</si>
  <si>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</si>
  <si>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</si>
  <si>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</si>
  <si>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</si>
  <si>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</si>
  <si>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</si>
  <si>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</si>
  <si>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</si>
  <si>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</si>
  <si>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</si>
  <si>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</si>
  <si>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</si>
  <si>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</si>
  <si>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</si>
  <si>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</si>
  <si>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</si>
  <si>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</si>
  <si>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</si>
  <si>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</si>
  <si>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</si>
  <si>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</si>
  <si>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</si>
  <si>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</si>
  <si>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</si>
  <si>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</si>
  <si>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</si>
  <si>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</si>
  <si>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</si>
  <si>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</si>
  <si>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</si>
  <si>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</si>
  <si>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</si>
  <si>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</si>
  <si>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</si>
  <si>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</si>
  <si>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</si>
  <si>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</si>
  <si>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</si>
  <si>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</si>
  <si>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</si>
  <si>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</si>
  <si>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</si>
  <si>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</si>
  <si>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</si>
  <si>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</si>
  <si>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</si>
  <si>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</si>
  <si>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</si>
  <si>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</si>
  <si>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</si>
  <si>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</si>
  <si>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</si>
  <si>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</si>
  <si>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</si>
  <si>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</si>
  <si>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</si>
  <si>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</si>
  <si>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</si>
  <si>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</si>
  <si>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</si>
  <si>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</si>
  <si>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</si>
  <si>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</si>
  <si>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</si>
  <si>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</si>
  <si>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</si>
  <si>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</si>
  <si>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</si>
  <si>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</si>
  <si>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</si>
  <si>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</si>
  <si>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</si>
  <si>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</si>
  <si>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</si>
  <si>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</si>
  <si>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</si>
  <si>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</si>
  <si>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</si>
  <si>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</si>
  <si>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</si>
  <si>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</si>
  <si>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</si>
  <si>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</si>
  <si>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</si>
  <si>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</si>
  <si>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</si>
  <si>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</si>
  <si>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</si>
  <si>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</si>
  <si>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</si>
  <si>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</si>
  <si>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</si>
  <si>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</si>
  <si>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</si>
  <si>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</si>
  <si>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</si>
  <si>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</si>
  <si>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</si>
  <si>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</si>
  <si>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</si>
  <si>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</si>
  <si>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</si>
  <si>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</si>
  <si>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</si>
  <si>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</si>
  <si>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</si>
  <si>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</si>
  <si>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</si>
  <si>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</si>
  <si>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</si>
  <si>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</si>
  <si>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</si>
  <si>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</si>
  <si>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</si>
  <si>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</si>
  <si>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</si>
  <si>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</si>
  <si>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</si>
  <si>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</si>
  <si>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</si>
  <si>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</si>
  <si>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</si>
  <si>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</si>
  <si>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</si>
  <si>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</si>
  <si>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</si>
  <si>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</si>
  <si>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</si>
  <si>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</si>
  <si>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</si>
  <si>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</si>
  <si>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</si>
  <si>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</si>
  <si>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</si>
  <si>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</si>
  <si>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</si>
  <si>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</si>
  <si>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</si>
  <si>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</si>
  <si>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</si>
  <si>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</si>
  <si>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</si>
  <si>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</si>
  <si>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</si>
  <si>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</si>
  <si>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</si>
  <si>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</si>
  <si>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</si>
  <si>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</si>
  <si>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</si>
  <si>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</si>
  <si>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</si>
  <si>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</si>
  <si>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</si>
  <si>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</si>
  <si>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</si>
  <si>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</si>
  <si>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</si>
  <si>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</si>
  <si>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</si>
  <si>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</si>
  <si>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</si>
  <si>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</si>
  <si>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</si>
  <si>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</si>
  <si>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</si>
  <si>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</si>
  <si>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</si>
  <si>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</si>
  <si>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</si>
  <si>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</si>
  <si>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</si>
  <si>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</si>
  <si>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</si>
  <si>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</si>
  <si>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</si>
  <si>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</si>
  <si>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</si>
  <si>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</si>
  <si>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</si>
  <si>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</si>
  <si>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</si>
  <si>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</si>
  <si>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</si>
  <si>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</si>
  <si>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</si>
  <si>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</si>
  <si>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</si>
  <si>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</si>
  <si>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</si>
  <si>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</si>
  <si>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</si>
  <si>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</si>
  <si>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</si>
  <si>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</si>
  <si>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</si>
  <si>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</si>
  <si>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</si>
  <si>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</si>
  <si>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</si>
  <si>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</si>
  <si>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</si>
  <si>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</si>
  <si>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</si>
  <si>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</si>
  <si>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</si>
  <si>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</si>
  <si>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</si>
  <si>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</si>
  <si>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</si>
  <si>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</si>
  <si>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</si>
  <si>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</si>
  <si>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</si>
  <si>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</si>
  <si>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</si>
  <si>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</si>
  <si>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</si>
  <si>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</si>
  <si>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</si>
  <si>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</si>
  <si>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</si>
  <si>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</si>
  <si>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</si>
  <si>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</si>
  <si>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</si>
  <si>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</si>
  <si>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</si>
  <si>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</si>
  <si>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</si>
  <si>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</si>
  <si>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</si>
  <si>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</si>
  <si>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</si>
  <si>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</si>
  <si>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</si>
  <si>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</si>
  <si>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</si>
  <si>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</si>
  <si>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</si>
  <si>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</si>
  <si>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</si>
  <si>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</si>
  <si>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</si>
  <si>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</si>
  <si>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</si>
  <si>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</si>
  <si>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</si>
  <si>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</si>
  <si>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</si>
  <si>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</si>
  <si>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</si>
  <si>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</si>
  <si>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</si>
  <si>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</si>
  <si>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</si>
  <si>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</si>
  <si>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</si>
  <si>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</si>
  <si>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</si>
  <si>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</si>
  <si>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</si>
  <si>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</si>
  <si>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</si>
  <si>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</si>
  <si>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</si>
  <si>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</si>
  <si>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</si>
  <si>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</si>
  <si>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</si>
  <si>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</si>
  <si>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</si>
  <si>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</si>
  <si>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</si>
  <si>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</si>
  <si>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</si>
  <si>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</si>
  <si>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</si>
  <si>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</si>
  <si>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</si>
  <si>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</si>
  <si>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</si>
  <si>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</si>
  <si>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</si>
  <si>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</si>
  <si>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</si>
  <si>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</si>
  <si>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</si>
  <si>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</si>
  <si>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</si>
  <si>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</si>
  <si>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</si>
  <si>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</si>
  <si>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</si>
  <si>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</si>
  <si>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</si>
  <si>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</si>
  <si>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</si>
  <si>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</si>
  <si>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</si>
  <si>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</si>
  <si>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</si>
  <si>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</si>
  <si>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</si>
  <si>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</si>
  <si>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</si>
  <si>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</si>
  <si>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</si>
  <si>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</si>
  <si>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</si>
  <si>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</si>
  <si>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</si>
  <si>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</si>
  <si>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</si>
  <si>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</si>
  <si>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</si>
  <si>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</si>
  <si>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</si>
  <si>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</si>
  <si>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</si>
  <si>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</si>
  <si>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</si>
  <si>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</si>
  <si>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</si>
  <si>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</si>
  <si>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</si>
  <si>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</si>
  <si>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</si>
  <si>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</si>
  <si>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</si>
  <si>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</si>
  <si>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</si>
  <si>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</si>
  <si>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</si>
  <si>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</si>
  <si>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</si>
  <si>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</si>
  <si>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</si>
  <si>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</si>
  <si>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</si>
  <si>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</si>
  <si>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</si>
  <si>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</si>
  <si>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</si>
  <si>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</si>
  <si>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</si>
  <si>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</si>
  <si>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</si>
  <si>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</si>
  <si>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</si>
  <si>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</si>
  <si>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</si>
  <si>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</si>
  <si>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</si>
  <si>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</si>
  <si>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</si>
  <si>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</si>
  <si>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</si>
  <si>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</si>
  <si>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</si>
  <si>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</si>
  <si>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</si>
  <si>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</si>
  <si>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</si>
  <si>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</si>
  <si>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</si>
  <si>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</si>
  <si>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</si>
  <si>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</si>
  <si>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</si>
  <si>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</si>
  <si>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</si>
  <si>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</si>
  <si>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</si>
  <si>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</si>
  <si>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</si>
  <si>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</si>
  <si>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</si>
  <si>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</si>
  <si>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</si>
  <si>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</si>
  <si>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</si>
  <si>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</si>
  <si>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</si>
  <si>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</si>
  <si>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</si>
  <si>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</si>
  <si>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</si>
  <si>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</si>
  <si>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</si>
  <si>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</si>
  <si>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</si>
  <si>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</si>
  <si>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</si>
  <si>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</si>
  <si>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</si>
  <si>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</si>
  <si>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</si>
  <si>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</si>
  <si>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</si>
  <si>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</si>
  <si>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</si>
  <si>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</si>
  <si>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</si>
  <si>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</si>
  <si>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</si>
  <si>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</si>
  <si>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</si>
  <si>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</si>
  <si>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</si>
  <si>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</si>
  <si>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</si>
  <si>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</si>
  <si>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</si>
  <si>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</si>
  <si>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</si>
  <si>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</si>
  <si>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</si>
  <si>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</si>
  <si>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</si>
  <si>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</si>
  <si>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</si>
  <si>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</si>
  <si>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</si>
  <si>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</si>
  <si>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</si>
  <si>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</si>
  <si>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</si>
  <si>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</si>
  <si>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</si>
  <si>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</si>
  <si>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</si>
  <si>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</si>
  <si>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</si>
  <si>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</si>
  <si>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</si>
  <si>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</si>
  <si>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</si>
  <si>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</si>
  <si>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</si>
  <si>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</si>
  <si>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</si>
  <si>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</si>
  <si>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</si>
  <si>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</si>
  <si>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</si>
  <si>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</si>
  <si>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</si>
  <si>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</si>
  <si>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</si>
  <si>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</si>
  <si>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</si>
  <si>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</si>
  <si>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</si>
  <si>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</si>
  <si>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</si>
  <si>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</si>
  <si>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</si>
  <si>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</si>
  <si>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</si>
  <si>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</si>
  <si>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</si>
  <si>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</si>
  <si>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</si>
  <si>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</si>
  <si>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</si>
  <si>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</si>
  <si>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</si>
  <si>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</si>
  <si>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</si>
  <si>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</si>
  <si>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</si>
  <si>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</si>
  <si>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</si>
  <si>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</si>
  <si>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</si>
  <si>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</si>
  <si>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</si>
  <si>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</si>
  <si>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</si>
  <si>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</si>
  <si>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</si>
  <si>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</si>
  <si>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</si>
  <si>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</si>
  <si>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</si>
  <si>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</si>
  <si>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</si>
  <si>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</si>
  <si>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</si>
  <si>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</si>
  <si>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</si>
  <si>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</si>
  <si>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</si>
  <si>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</si>
  <si>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</si>
  <si>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</si>
  <si>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</si>
  <si>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</si>
  <si>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</si>
  <si>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</si>
  <si>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</si>
  <si>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</si>
  <si>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</si>
  <si>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</si>
  <si>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</si>
  <si>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</si>
  <si>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</si>
  <si>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</si>
  <si>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</si>
  <si>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</si>
  <si>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</si>
  <si>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</si>
  <si>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</si>
  <si>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</si>
  <si>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</si>
  <si>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</si>
  <si>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</si>
  <si>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</si>
  <si>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</si>
  <si>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</si>
  <si>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</si>
  <si>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</si>
  <si>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</si>
  <si>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</si>
  <si>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</si>
  <si>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</si>
  <si>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</si>
  <si>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</si>
  <si>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</si>
  <si>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</si>
  <si>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</si>
  <si>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</si>
  <si>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</si>
  <si>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</si>
  <si>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</si>
  <si>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</si>
  <si>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</si>
  <si>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</si>
  <si>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</si>
  <si>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</si>
  <si>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</si>
  <si>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</si>
  <si>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</si>
  <si>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</si>
  <si>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</si>
  <si>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</si>
  <si>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</si>
  <si>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</si>
  <si>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</si>
  <si>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</si>
  <si>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</si>
  <si>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</si>
  <si>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</si>
  <si>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</si>
  <si>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</si>
  <si>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</si>
  <si>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</si>
  <si>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</si>
  <si>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</si>
  <si>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</si>
  <si>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</si>
  <si>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</si>
  <si>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</si>
  <si>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</si>
  <si>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</si>
  <si>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</si>
  <si>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</si>
  <si>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</si>
  <si>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</si>
  <si>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</si>
  <si>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</si>
  <si>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</si>
  <si>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</si>
  <si>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</si>
  <si>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</si>
  <si>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</si>
  <si>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</si>
  <si>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</si>
  <si>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</si>
  <si>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</si>
  <si>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</si>
  <si>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</si>
  <si>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</si>
  <si>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</si>
  <si>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</si>
  <si>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</si>
  <si>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</si>
  <si>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</si>
  <si>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</si>
  <si>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</si>
  <si>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</si>
  <si>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</si>
  <si>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</si>
  <si>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</si>
  <si>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</si>
  <si>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</si>
  <si>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</si>
  <si>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</si>
  <si>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</si>
  <si>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</si>
  <si>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</si>
  <si>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</si>
  <si>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</si>
  <si>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</si>
  <si>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</si>
  <si>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</si>
  <si>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</si>
  <si>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</si>
  <si>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</si>
  <si>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</si>
  <si>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</si>
  <si>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</si>
  <si>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</si>
  <si>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</si>
  <si>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</si>
  <si>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</si>
  <si>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</si>
  <si>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</si>
  <si>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</si>
  <si>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</si>
  <si>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</si>
  <si>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</si>
  <si>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</si>
  <si>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</si>
  <si>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</si>
  <si>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</si>
  <si>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</si>
  <si>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</si>
  <si>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</si>
  <si>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</si>
  <si>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</si>
  <si>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</si>
  <si>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</si>
  <si>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</si>
  <si>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</si>
  <si>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</si>
  <si>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</si>
  <si>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</si>
  <si>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</si>
  <si>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</si>
  <si>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</si>
  <si>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</si>
  <si>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</si>
  <si>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</si>
  <si>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</si>
  <si>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</si>
  <si>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</si>
  <si>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</si>
  <si>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</si>
  <si>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</si>
  <si>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</si>
  <si>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</si>
  <si>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</si>
  <si>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</si>
  <si>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</si>
  <si>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</si>
  <si>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</si>
  <si>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</si>
  <si>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</si>
  <si>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</si>
  <si>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</si>
  <si>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</si>
  <si>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</si>
  <si>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</si>
  <si>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</si>
  <si>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</si>
  <si>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</si>
  <si>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</si>
  <si>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</si>
  <si>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</si>
  <si>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</si>
  <si>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</si>
  <si>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</si>
  <si>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</si>
  <si>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</si>
  <si>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</si>
  <si>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</si>
  <si>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</si>
  <si>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</si>
  <si>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</si>
  <si>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</si>
  <si>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</si>
  <si>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</si>
  <si>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</si>
  <si>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</si>
  <si>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</si>
  <si>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</si>
  <si>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</si>
  <si>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</si>
  <si>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</si>
  <si>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</si>
  <si>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</si>
  <si>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</si>
  <si>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</si>
  <si>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</si>
  <si>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</si>
  <si>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</si>
  <si>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</si>
  <si>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</si>
  <si>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</si>
  <si>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</si>
  <si>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</si>
  <si>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</si>
  <si>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</si>
  <si>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</si>
  <si>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</si>
  <si>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</si>
  <si>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</si>
  <si>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</si>
  <si>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</si>
  <si>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</si>
  <si>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</si>
  <si>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</si>
  <si>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</si>
  <si>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</si>
  <si>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</si>
  <si>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</si>
  <si>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</si>
  <si>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</si>
  <si>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</si>
  <si>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</si>
  <si>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</si>
  <si>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</si>
  <si>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</si>
  <si>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</si>
  <si>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</si>
  <si>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</si>
  <si>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</si>
  <si>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</si>
  <si>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</si>
  <si>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</si>
  <si>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</si>
  <si>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</si>
  <si>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</si>
  <si>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</si>
  <si>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</si>
  <si>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</si>
  <si>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</si>
  <si>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</si>
  <si>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</si>
  <si>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</si>
  <si>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</si>
  <si>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</si>
  <si>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</si>
  <si>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</si>
  <si>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</si>
  <si>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</si>
  <si>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</si>
  <si>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</si>
  <si>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</si>
  <si>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</si>
  <si>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</si>
  <si>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</si>
  <si>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</si>
  <si>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</si>
  <si>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</si>
  <si>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</si>
  <si>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</si>
  <si>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</si>
  <si>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</si>
  <si>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</si>
  <si>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</si>
  <si>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</si>
  <si>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</si>
  <si>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</si>
  <si>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</si>
  <si>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</si>
  <si>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</si>
  <si>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</si>
  <si>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</si>
  <si>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</si>
  <si>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</si>
  <si>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</si>
  <si>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</si>
  <si>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</si>
  <si>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</si>
  <si>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</si>
  <si>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</si>
  <si>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</si>
  <si>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</si>
  <si>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</si>
  <si>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</si>
  <si>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</si>
  <si>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</si>
  <si>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</si>
  <si>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</si>
  <si>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</si>
  <si>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</si>
  <si>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</si>
  <si>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</si>
  <si>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</si>
  <si>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</si>
  <si>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</si>
  <si>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</si>
  <si>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</si>
  <si>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</si>
  <si>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</si>
  <si>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</si>
  <si>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</si>
  <si>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</si>
  <si>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</si>
  <si>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</si>
  <si>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</si>
  <si>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</si>
  <si>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</si>
  <si>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</si>
  <si>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</si>
  <si>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</si>
  <si>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</si>
  <si>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</si>
  <si>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</si>
  <si>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</si>
  <si>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</si>
  <si>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</si>
  <si>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</si>
  <si>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</si>
  <si>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</si>
  <si>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</si>
  <si>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</si>
  <si>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</si>
  <si>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</si>
  <si>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</si>
  <si>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</si>
  <si>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</si>
  <si>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</si>
  <si>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</si>
  <si>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</si>
  <si>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</si>
  <si>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</si>
  <si>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</si>
  <si>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</si>
  <si>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</si>
  <si>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</si>
  <si>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</si>
  <si>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</si>
  <si>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</si>
  <si>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</si>
  <si>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</si>
  <si>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</si>
  <si>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</si>
  <si>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</si>
  <si>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</si>
  <si>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</si>
  <si>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</si>
  <si>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</si>
  <si>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</si>
  <si>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</si>
  <si>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</si>
  <si>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</si>
  <si>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</si>
  <si>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</si>
  <si>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</si>
  <si>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</si>
  <si>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</si>
  <si>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</si>
  <si>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</si>
  <si>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</si>
  <si>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</si>
  <si>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</si>
  <si>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</si>
  <si>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</si>
  <si>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</si>
  <si>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</si>
  <si>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</si>
  <si>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</si>
  <si>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</si>
  <si>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</si>
  <si>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</si>
  <si>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</si>
  <si>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</si>
  <si>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</si>
  <si>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</si>
  <si>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</si>
  <si>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</si>
  <si>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</si>
  <si>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</si>
  <si>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</si>
  <si>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</si>
  <si>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</si>
  <si>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</si>
  <si>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</si>
  <si>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</si>
  <si>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</si>
  <si>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</si>
  <si>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</si>
  <si>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</si>
  <si>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</si>
  <si>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</si>
  <si>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</si>
  <si>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</si>
  <si>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</si>
  <si>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</si>
  <si>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</si>
  <si>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</si>
  <si>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</si>
  <si>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</si>
  <si>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</si>
  <si>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</si>
  <si>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</si>
  <si>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</si>
  <si>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</si>
  <si>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</si>
  <si>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</si>
  <si>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</si>
  <si>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</si>
  <si>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</si>
  <si>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</si>
  <si>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</si>
  <si>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</si>
  <si>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</si>
  <si>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</si>
  <si>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</si>
  <si>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</si>
  <si>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</si>
  <si>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</si>
  <si>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</si>
  <si>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</si>
  <si>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</si>
  <si>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</si>
  <si>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</si>
  <si>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</si>
  <si>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</si>
  <si>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</si>
  <si>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</si>
  <si>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</si>
  <si>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</si>
  <si>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</si>
  <si>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</si>
  <si>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</si>
  <si>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</si>
  <si>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</si>
  <si>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</si>
  <si>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</si>
  <si>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</si>
  <si>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</si>
  <si>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</si>
  <si>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</si>
  <si>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</si>
  <si>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</si>
  <si>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</si>
  <si>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</si>
  <si>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</si>
  <si>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</si>
  <si>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</si>
  <si>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</si>
  <si>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</si>
  <si>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</si>
  <si>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</si>
  <si>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</si>
  <si>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</si>
  <si>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</si>
  <si>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</si>
  <si>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</si>
  <si>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</si>
  <si>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</si>
  <si>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</si>
  <si>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</si>
  <si>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</si>
  <si>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</si>
  <si>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</si>
  <si>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</si>
  <si>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</si>
  <si>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</si>
  <si>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</si>
  <si>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</si>
  <si>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</si>
  <si>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</si>
  <si>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</si>
  <si>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</si>
  <si>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</si>
  <si>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</si>
  <si>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</si>
  <si>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</si>
  <si>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</si>
  <si>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</si>
  <si>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</si>
  <si>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</si>
  <si>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</si>
  <si>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</si>
  <si>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</si>
  <si>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</si>
  <si>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</si>
  <si>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</si>
  <si>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</si>
  <si>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</si>
  <si>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</si>
  <si>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</si>
  <si>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</si>
  <si>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</si>
  <si>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</si>
  <si>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</si>
  <si>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</si>
  <si>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</si>
  <si>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</si>
  <si>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</si>
  <si>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</si>
  <si>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</si>
  <si>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</si>
  <si>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</si>
  <si>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</si>
  <si>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</si>
  <si>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</si>
  <si>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</si>
  <si>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</si>
  <si>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</si>
  <si>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</si>
  <si>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</si>
  <si>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</si>
  <si>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</si>
  <si>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</si>
  <si>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</si>
  <si>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</si>
  <si>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</si>
  <si>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</si>
  <si>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</si>
  <si>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</si>
  <si>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</si>
  <si>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</si>
  <si>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</si>
  <si>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</si>
  <si>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</si>
  <si>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</si>
  <si>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</si>
  <si>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</si>
  <si>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</si>
  <si>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</si>
  <si>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</si>
  <si>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</si>
  <si>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</si>
  <si>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</si>
  <si>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</si>
  <si>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</si>
  <si>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</si>
  <si>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</si>
  <si>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</si>
  <si>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</si>
  <si>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</si>
  <si>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</si>
  <si>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</si>
  <si>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</si>
  <si>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</si>
  <si>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</si>
  <si>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</si>
  <si>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</si>
  <si>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</si>
  <si>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</si>
  <si>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</si>
  <si>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</si>
  <si>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</si>
  <si>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</si>
  <si>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</si>
  <si>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</si>
  <si>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</si>
  <si>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</si>
  <si>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</si>
  <si>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</si>
  <si>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</si>
  <si>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</si>
  <si>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</si>
  <si>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</si>
  <si>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</si>
  <si>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</si>
  <si>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</si>
  <si>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</si>
  <si>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</si>
  <si>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</si>
  <si>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</si>
  <si>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</si>
  <si>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</si>
  <si>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</si>
  <si>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</si>
  <si>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</si>
  <si>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</si>
  <si>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</si>
  <si>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</si>
  <si>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</si>
  <si>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</si>
  <si>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</si>
  <si>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</si>
  <si>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</si>
  <si>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</si>
  <si>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</si>
  <si>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</si>
  <si>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</si>
  <si>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</si>
  <si>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</si>
  <si>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</si>
  <si>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</si>
  <si>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</si>
  <si>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</si>
  <si>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</si>
  <si>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</si>
  <si>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</si>
  <si>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</si>
  <si>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</si>
  <si>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</si>
  <si>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</si>
  <si>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</si>
  <si>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</si>
  <si>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</si>
  <si>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</si>
  <si>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</si>
  <si>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</si>
  <si>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</si>
  <si>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</si>
  <si>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</si>
  <si>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</si>
  <si>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</si>
  <si>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</si>
  <si>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</si>
  <si>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</si>
  <si>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</si>
  <si>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</si>
  <si>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</si>
  <si>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</si>
  <si>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</si>
  <si>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</si>
  <si>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</si>
  <si>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</si>
  <si>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</si>
  <si>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</si>
  <si>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</si>
  <si>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</si>
  <si>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</si>
  <si>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</si>
  <si>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</si>
  <si>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</si>
  <si>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</si>
  <si>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</si>
  <si>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</si>
  <si>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</si>
  <si>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</si>
  <si>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</si>
  <si>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</si>
  <si>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</si>
  <si>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</si>
  <si>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</si>
  <si>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</si>
  <si>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</si>
  <si>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</si>
  <si>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</si>
  <si>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</si>
  <si>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</si>
  <si>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</si>
  <si>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</si>
  <si>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</si>
  <si>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</si>
  <si>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</si>
  <si>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</si>
  <si>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</si>
  <si>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</si>
  <si>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</si>
  <si>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</si>
  <si>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</si>
  <si>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</si>
  <si>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</si>
  <si>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</si>
  <si>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</si>
  <si>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</si>
  <si>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</si>
  <si>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</si>
  <si>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</si>
  <si>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</si>
  <si>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</si>
  <si>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</si>
  <si>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</si>
  <si>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</si>
  <si>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</si>
  <si>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</si>
  <si>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</si>
  <si>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</si>
  <si>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</si>
  <si>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</si>
  <si>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</si>
  <si>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</si>
  <si>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</si>
  <si>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</si>
  <si>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</si>
  <si>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</si>
  <si>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</si>
  <si>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</si>
  <si>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</si>
  <si>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</si>
  <si>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</si>
  <si>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</si>
  <si>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</si>
  <si>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</si>
  <si>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</si>
  <si>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</si>
  <si>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</si>
  <si>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</si>
  <si>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</si>
  <si>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</si>
  <si>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</si>
  <si>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</si>
  <si>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</si>
  <si>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</si>
  <si>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</si>
  <si>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</si>
  <si>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</si>
  <si>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</si>
  <si>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</si>
  <si>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</si>
  <si>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</si>
  <si>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</si>
  <si>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</si>
  <si>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</si>
  <si>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</si>
  <si>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</si>
  <si>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</si>
  <si>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</si>
  <si>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</si>
  <si>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</si>
  <si>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</si>
  <si>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</si>
  <si>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</si>
  <si>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</si>
  <si>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</si>
  <si>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</si>
  <si>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</si>
  <si>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</si>
  <si>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</si>
  <si>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</si>
  <si>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</si>
  <si>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</si>
  <si>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</si>
  <si>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</si>
  <si>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</si>
  <si>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</si>
  <si>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</si>
  <si>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</si>
  <si>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</si>
  <si>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</si>
  <si>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</si>
  <si>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</si>
  <si>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</si>
  <si>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</si>
  <si>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</si>
  <si>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</si>
  <si>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</si>
  <si>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</si>
  <si>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</si>
  <si>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</si>
  <si>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</si>
  <si>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</si>
  <si>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</si>
  <si>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</si>
  <si>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</si>
  <si>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</si>
  <si>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</si>
  <si>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</si>
  <si>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</si>
  <si>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</si>
  <si>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</si>
  <si>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</si>
  <si>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</si>
  <si>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</si>
  <si>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</si>
  <si>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</si>
  <si>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</si>
  <si>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</si>
  <si>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</si>
  <si>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</si>
  <si>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</si>
  <si>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</si>
  <si>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</si>
  <si>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</si>
  <si>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</si>
  <si>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</si>
  <si>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</si>
  <si>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</si>
  <si>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</si>
  <si>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</si>
  <si>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</si>
  <si>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</si>
  <si>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</si>
  <si>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</si>
  <si>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</si>
  <si>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</si>
  <si>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</si>
  <si>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</si>
  <si>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</si>
  <si>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</si>
  <si>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</si>
  <si>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</si>
  <si>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</si>
  <si>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</si>
  <si>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</si>
  <si>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</si>
  <si>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</si>
  <si>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</si>
  <si>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</si>
  <si>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</si>
  <si>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</si>
  <si>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</si>
  <si>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</si>
  <si>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</si>
  <si>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</si>
  <si>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</si>
  <si>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</si>
  <si>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</si>
  <si>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</si>
  <si>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</si>
  <si>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</si>
  <si>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</si>
  <si>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</si>
  <si>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</si>
  <si>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</si>
  <si>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</si>
  <si>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</si>
  <si>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</si>
  <si>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</si>
  <si>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</si>
  <si>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</si>
  <si>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</si>
  <si>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</si>
  <si>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</si>
  <si>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</si>
  <si>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</si>
  <si>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</si>
  <si>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</si>
  <si>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</si>
  <si>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</si>
  <si>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</si>
  <si>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</si>
  <si>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</si>
  <si>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</si>
  <si>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</si>
  <si>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</si>
  <si>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</si>
  <si>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</si>
  <si>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</si>
  <si>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</si>
  <si>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</si>
  <si>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</si>
  <si>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</si>
  <si>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</si>
  <si>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</si>
  <si>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</si>
  <si>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</si>
  <si>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</si>
  <si>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</si>
  <si>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</si>
  <si>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</si>
  <si>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</si>
  <si>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</si>
  <si>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</si>
  <si>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</si>
  <si>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</si>
  <si>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</si>
  <si>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</si>
  <si>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</si>
  <si>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</si>
  <si>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</si>
  <si>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</si>
  <si>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</si>
  <si>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</si>
  <si>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</si>
  <si>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</si>
  <si>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</si>
  <si>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</si>
  <si>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</si>
  <si>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</si>
  <si>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</si>
  <si>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</si>
  <si>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</si>
  <si>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</si>
  <si>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</si>
  <si>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</si>
  <si>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</si>
  <si>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</si>
  <si>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</si>
  <si>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</si>
  <si>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</si>
  <si>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</si>
  <si>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</si>
  <si>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</si>
  <si>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</si>
  <si>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</si>
  <si>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</si>
  <si>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</si>
  <si>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</si>
  <si>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</si>
  <si>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</si>
  <si>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</si>
  <si>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</si>
  <si>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</si>
  <si>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</si>
  <si>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</si>
  <si>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</si>
  <si>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</si>
  <si>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</si>
  <si>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</si>
  <si>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</si>
  <si>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</si>
  <si>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</si>
  <si>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</si>
  <si>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</si>
  <si>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</si>
  <si>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</si>
  <si>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</si>
  <si>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</si>
  <si>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</si>
  <si>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</si>
  <si>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</si>
  <si>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</si>
  <si>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</si>
  <si>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</si>
  <si>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</si>
  <si>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</si>
  <si>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</si>
  <si>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</si>
  <si>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</si>
  <si>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</si>
  <si>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</si>
  <si>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</si>
  <si>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</si>
  <si>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</si>
  <si>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</si>
  <si>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</si>
  <si>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</si>
  <si>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</si>
  <si>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</si>
  <si>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</si>
  <si>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</si>
  <si>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</si>
  <si>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</si>
  <si>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</si>
  <si>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</si>
  <si>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</si>
  <si>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</si>
  <si>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</si>
  <si>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</si>
  <si>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</si>
  <si>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</si>
  <si>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</si>
  <si>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</si>
  <si>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</si>
  <si>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</si>
  <si>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</si>
  <si>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</si>
  <si>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</si>
  <si>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</si>
  <si>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</si>
  <si>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</si>
  <si>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</si>
  <si>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</si>
  <si>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</si>
  <si>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</si>
  <si>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</si>
  <si>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</si>
  <si>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</si>
  <si>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</si>
  <si>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</si>
  <si>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</si>
  <si>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</si>
  <si>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</si>
  <si>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</si>
  <si>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</si>
  <si>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</si>
  <si>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</si>
  <si>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</si>
  <si>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</si>
  <si>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</si>
  <si>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</si>
  <si>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</si>
  <si>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</si>
  <si>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</si>
  <si>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</si>
  <si>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</si>
  <si>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</si>
  <si>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</si>
  <si>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</si>
  <si>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</si>
  <si>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</si>
  <si>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</si>
  <si>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</si>
  <si>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</si>
  <si>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</si>
  <si>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</si>
  <si>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</si>
  <si>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</si>
  <si>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</si>
  <si>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</si>
  <si>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</si>
  <si>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</si>
  <si>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</si>
  <si>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</si>
  <si>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</si>
  <si>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</si>
  <si>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</si>
  <si>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</si>
  <si>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</si>
  <si>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</si>
  <si>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</si>
  <si>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</si>
  <si>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</si>
  <si>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</si>
  <si>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</si>
  <si>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</si>
  <si>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</si>
  <si>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</si>
  <si>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</si>
  <si>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</si>
  <si>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</si>
  <si>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</si>
  <si>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</si>
  <si>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</si>
  <si>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</si>
  <si>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</si>
  <si>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</si>
  <si>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</si>
  <si>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</si>
  <si>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</si>
  <si>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</si>
  <si>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</si>
  <si>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</si>
  <si>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</si>
  <si>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</si>
  <si>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</si>
  <si>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</si>
  <si>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</si>
  <si>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</si>
  <si>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</si>
  <si>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</si>
  <si>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</si>
  <si>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</si>
  <si>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</si>
  <si>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</si>
  <si>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</si>
  <si>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</si>
  <si>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</si>
  <si>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</si>
  <si>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</si>
  <si>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</si>
  <si>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</si>
  <si>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</si>
  <si>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</si>
  <si>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</si>
  <si>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</si>
  <si>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</si>
  <si>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</si>
  <si>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</si>
  <si>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</si>
  <si>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</si>
  <si>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</si>
  <si>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</si>
  <si>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</si>
  <si>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</si>
  <si>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</si>
  <si>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</si>
  <si>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</si>
  <si>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</si>
  <si>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</si>
  <si>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</si>
  <si>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</si>
  <si>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</si>
  <si>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</si>
  <si>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</si>
  <si>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</si>
  <si>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</si>
  <si>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</si>
  <si>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</si>
  <si>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</si>
  <si>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</si>
  <si>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</si>
  <si>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</si>
  <si>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</si>
  <si>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</si>
  <si>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</si>
  <si>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</si>
  <si>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</si>
  <si>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</si>
  <si>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</si>
  <si>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</si>
  <si>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</si>
  <si>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</si>
  <si>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</si>
  <si>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</si>
  <si>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</si>
  <si>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</si>
  <si>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</si>
  <si>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</si>
  <si>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</si>
  <si>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</si>
  <si>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</si>
  <si>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</si>
  <si>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</si>
  <si>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</si>
  <si>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</si>
  <si>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</si>
  <si>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</si>
  <si>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</si>
  <si>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</si>
  <si>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</si>
  <si>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</si>
  <si>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</si>
  <si>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</si>
  <si>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</si>
  <si>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</si>
  <si>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</si>
  <si>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</si>
  <si>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</si>
  <si>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</si>
  <si>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</si>
  <si>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</si>
  <si>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</si>
  <si>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</si>
  <si>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</si>
  <si>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</si>
  <si>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</si>
  <si>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</si>
  <si>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</si>
  <si>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</si>
  <si>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</si>
  <si>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</si>
  <si>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</si>
  <si>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</si>
  <si>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</si>
  <si>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</si>
  <si>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</si>
  <si>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</si>
  <si>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</si>
  <si>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</si>
  <si>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</si>
  <si>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</si>
  <si>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</si>
  <si>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</si>
  <si>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</si>
  <si>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</si>
  <si>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</si>
  <si>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</si>
  <si>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</si>
  <si>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</si>
  <si>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</si>
  <si>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</si>
  <si>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</si>
  <si>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</si>
  <si>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</si>
  <si>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</si>
  <si>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</si>
  <si>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</si>
  <si>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</si>
  <si>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</si>
  <si>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</si>
  <si>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</si>
  <si>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</si>
  <si>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</si>
  <si>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</si>
  <si>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</si>
  <si>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</si>
  <si>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</si>
  <si>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</si>
  <si>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</si>
  <si>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</si>
  <si>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</si>
  <si>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</si>
  <si>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</si>
  <si>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</si>
  <si>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</si>
  <si>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</si>
  <si>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</si>
  <si>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</si>
  <si>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</si>
  <si>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</si>
  <si>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</si>
  <si>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</si>
  <si>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</si>
  <si>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</si>
  <si>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</si>
  <si>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</si>
  <si>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</si>
  <si>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</si>
  <si>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</si>
  <si>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</si>
  <si>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</si>
  <si>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</si>
  <si>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</si>
  <si>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</si>
  <si>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</si>
  <si>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</si>
  <si>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</si>
  <si>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</si>
  <si>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</si>
  <si>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</si>
  <si>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</si>
  <si>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</si>
  <si>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</si>
  <si>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</si>
  <si>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</si>
  <si>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</si>
  <si>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</si>
  <si>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</si>
  <si>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</si>
  <si>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</si>
  <si>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</si>
  <si>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</si>
  <si>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</si>
  <si>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</si>
  <si>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</si>
  <si>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</si>
  <si>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</si>
  <si>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</si>
  <si>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</si>
  <si>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</si>
  <si>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</si>
  <si>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</si>
  <si>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</si>
  <si>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</si>
  <si>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</si>
  <si>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</si>
  <si>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</si>
  <si>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</si>
  <si>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</si>
  <si>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</si>
  <si>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</si>
  <si>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</si>
  <si>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</si>
  <si>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</si>
  <si>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</si>
  <si>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</si>
  <si>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</si>
  <si>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</si>
  <si>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</si>
  <si>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</si>
  <si>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</si>
  <si>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</si>
  <si>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</si>
  <si>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</si>
  <si>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</si>
  <si>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</si>
  <si>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</si>
  <si>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</si>
  <si>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</si>
  <si>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</si>
  <si>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</si>
  <si>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</si>
  <si>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</si>
  <si>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</si>
  <si>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</si>
  <si>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</si>
  <si>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</si>
  <si>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</si>
  <si>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</si>
  <si>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</si>
  <si>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</si>
  <si>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</si>
  <si>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</si>
  <si>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</si>
  <si>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</si>
  <si>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</si>
  <si>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</si>
  <si>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</si>
  <si>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</si>
  <si>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</si>
  <si>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</si>
  <si>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</si>
  <si>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</si>
  <si>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</si>
  <si>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</si>
  <si>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</si>
  <si>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</si>
  <si>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</si>
  <si>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</si>
  <si>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</si>
  <si>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</si>
  <si>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</si>
  <si>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</si>
  <si>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</si>
  <si>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</si>
  <si>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</si>
  <si>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</si>
  <si>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</si>
  <si>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</si>
  <si>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</si>
  <si>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</si>
  <si>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</si>
  <si>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</si>
  <si>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</si>
  <si>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</si>
  <si>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</si>
  <si>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</si>
  <si>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</si>
  <si>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</si>
  <si>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</si>
  <si>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</si>
  <si>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</si>
  <si>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</si>
  <si>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</si>
  <si>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</si>
  <si>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</si>
  <si>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</si>
  <si>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</si>
  <si>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</si>
  <si>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</si>
  <si>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</si>
  <si>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</si>
  <si>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</si>
  <si>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</si>
  <si>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</si>
  <si>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</si>
  <si>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</si>
  <si>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</si>
  <si>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</si>
  <si>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</si>
  <si>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</si>
  <si>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</si>
  <si>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</si>
  <si>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</si>
  <si>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</si>
  <si>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</si>
  <si>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</si>
  <si>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</si>
  <si>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</si>
  <si>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</si>
  <si>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</si>
  <si>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</si>
  <si>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</si>
  <si>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</si>
  <si>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</si>
  <si>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</si>
  <si>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</si>
  <si>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</si>
  <si>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</si>
  <si>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</si>
  <si>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</si>
  <si>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</si>
  <si>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</si>
  <si>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</si>
  <si>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</si>
  <si>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</si>
  <si>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</si>
  <si>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</si>
  <si>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</si>
  <si>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</si>
  <si>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</si>
  <si>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</si>
  <si>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</si>
  <si>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</si>
  <si>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</si>
  <si>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</si>
  <si>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</si>
  <si>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</si>
  <si>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</si>
  <si>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</si>
  <si>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</si>
  <si>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</si>
  <si>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</si>
  <si>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</si>
  <si>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</si>
  <si>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</si>
  <si>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</si>
  <si>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</si>
  <si>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</si>
  <si>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</si>
  <si>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</si>
  <si>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</si>
  <si>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</si>
  <si>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</si>
  <si>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</si>
  <si>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</si>
  <si>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</si>
  <si>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</si>
  <si>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</si>
  <si>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</si>
  <si>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</si>
  <si>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</si>
  <si>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</si>
  <si>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</si>
  <si>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</si>
  <si>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</si>
  <si>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</si>
  <si>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</si>
  <si>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</si>
  <si>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</si>
  <si>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</si>
  <si>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</si>
  <si>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</si>
  <si>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</si>
  <si>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</si>
  <si>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</si>
  <si>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</si>
  <si>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</si>
  <si>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</si>
  <si>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</si>
  <si>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</si>
  <si>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</si>
  <si>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</si>
  <si>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</si>
  <si>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</si>
  <si>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</si>
  <si>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</si>
  <si>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</si>
  <si>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</si>
  <si>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</si>
  <si>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</si>
  <si>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</si>
  <si>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</si>
  <si>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</si>
  <si>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</si>
  <si>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</si>
  <si>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</si>
  <si>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</si>
  <si>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</si>
  <si>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</si>
  <si>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</si>
  <si>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</si>
  <si>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</si>
  <si>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</si>
  <si>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</si>
  <si>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</si>
  <si>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</si>
  <si>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</si>
  <si>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</si>
  <si>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</si>
  <si>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</si>
  <si>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</si>
  <si>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</si>
  <si>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</si>
  <si>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</si>
  <si>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</si>
  <si>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</si>
  <si>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</si>
  <si>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</si>
  <si>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</si>
  <si>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</si>
  <si>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</si>
  <si>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</si>
  <si>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</si>
  <si>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</si>
  <si>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</si>
  <si>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</si>
  <si>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</si>
  <si>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</si>
  <si>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</si>
  <si>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</si>
  <si>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</si>
  <si>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</si>
  <si>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</si>
  <si>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</si>
  <si>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</si>
  <si>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</si>
  <si>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</si>
  <si>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</si>
  <si>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</si>
  <si>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</si>
  <si>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</si>
  <si>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</si>
  <si>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</si>
  <si>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</si>
  <si>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</si>
  <si>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</si>
  <si>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</si>
  <si>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</si>
  <si>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</si>
  <si>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</si>
  <si>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</si>
  <si>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</si>
  <si>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</si>
  <si>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</si>
  <si>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</si>
  <si>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</si>
  <si>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</si>
  <si>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</si>
  <si>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</si>
  <si>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</si>
  <si>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</si>
  <si>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</si>
  <si>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</si>
  <si>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</si>
  <si>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</si>
  <si>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</si>
  <si>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</si>
  <si>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</si>
  <si>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</si>
  <si>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</si>
  <si>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</si>
  <si>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</si>
  <si>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</si>
  <si>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</si>
  <si>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</si>
  <si>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</si>
  <si>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</si>
  <si>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</si>
  <si>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</si>
  <si>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</si>
  <si>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</si>
  <si>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</si>
  <si>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</si>
  <si>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</si>
  <si>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</si>
  <si>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</si>
  <si>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</si>
  <si>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</si>
  <si>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</si>
  <si>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</si>
  <si>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</si>
  <si>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</si>
  <si>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</si>
  <si>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</si>
  <si>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</si>
  <si>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</si>
  <si>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</si>
  <si>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</si>
  <si>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</si>
  <si>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</si>
  <si>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</si>
  <si>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</si>
  <si>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</si>
  <si>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</si>
  <si>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</si>
  <si>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</si>
  <si>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</si>
  <si>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</si>
  <si>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</si>
  <si>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</si>
  <si>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</si>
  <si>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</si>
  <si>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</si>
  <si>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</si>
  <si>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</si>
  <si>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</si>
  <si>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</si>
  <si>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</si>
  <si>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</si>
  <si>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</si>
  <si>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</si>
  <si>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</si>
  <si>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</si>
  <si>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</si>
  <si>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</si>
  <si>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</si>
  <si>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</si>
  <si>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</si>
  <si>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</si>
  <si>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</si>
  <si>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</si>
  <si>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</si>
  <si>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</si>
  <si>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</si>
  <si>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</si>
  <si>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</si>
  <si>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</si>
  <si>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</si>
  <si>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</si>
  <si>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</si>
  <si>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</si>
  <si>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</si>
  <si>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</si>
  <si>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</si>
  <si>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</si>
  <si>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</si>
  <si>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</si>
  <si>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</si>
  <si>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</si>
  <si>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</si>
  <si>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</si>
  <si>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</si>
  <si>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</si>
  <si>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</si>
  <si>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</si>
  <si>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</si>
  <si>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</si>
  <si>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</si>
  <si>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</si>
  <si>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</si>
  <si>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</si>
  <si>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</si>
  <si>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</si>
  <si>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</si>
  <si>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</si>
  <si>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</si>
  <si>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</si>
  <si>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</si>
  <si>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</si>
  <si>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</si>
  <si>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</si>
  <si>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</si>
  <si>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</si>
  <si>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</si>
  <si>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</si>
  <si>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</si>
  <si>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</si>
  <si>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</si>
  <si>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</si>
  <si>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</si>
  <si>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</si>
  <si>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</si>
  <si>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</si>
  <si>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</si>
  <si>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</si>
  <si>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</si>
  <si>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</si>
  <si>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</si>
  <si>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</si>
  <si>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</si>
  <si>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</si>
  <si>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</si>
  <si>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</si>
  <si>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</si>
  <si>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</si>
  <si>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</si>
  <si>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</si>
  <si>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</si>
  <si>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</si>
  <si>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</si>
  <si>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</si>
  <si>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</si>
  <si>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</si>
  <si>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</si>
  <si>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</si>
  <si>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</si>
  <si>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</si>
  <si>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</si>
  <si>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</si>
  <si>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</si>
  <si>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</si>
  <si>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</si>
  <si>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</si>
  <si>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</si>
  <si>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</si>
  <si>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</si>
  <si>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</si>
  <si>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</si>
  <si>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</si>
  <si>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</si>
  <si>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</si>
  <si>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</si>
  <si>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</si>
  <si>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</si>
  <si>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</si>
  <si>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</si>
  <si>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</si>
  <si>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</si>
  <si>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</si>
  <si>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</si>
  <si>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</si>
  <si>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</si>
  <si>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</si>
  <si>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</si>
  <si>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</si>
  <si>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</si>
  <si>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</si>
  <si>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</si>
  <si>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</si>
  <si>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</si>
  <si>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</si>
  <si>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</si>
  <si>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</si>
  <si>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</si>
  <si>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</si>
  <si>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</si>
  <si>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</si>
  <si>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</si>
  <si>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</si>
  <si>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</si>
  <si>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</si>
  <si>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</si>
  <si>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</si>
  <si>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</si>
  <si>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</si>
  <si>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</si>
  <si>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</si>
  <si>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</si>
  <si>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</si>
  <si>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</si>
  <si>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</si>
  <si>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</si>
  <si>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</si>
  <si>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</si>
  <si>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</si>
  <si>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</si>
  <si>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</si>
  <si>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</si>
  <si>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</si>
  <si>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</si>
  <si>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</si>
  <si>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</si>
  <si>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</si>
  <si>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</si>
  <si>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</si>
  <si>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</si>
  <si>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</si>
  <si>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</si>
  <si>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</si>
  <si>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</si>
  <si>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</si>
  <si>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</si>
  <si>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</si>
  <si>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</si>
  <si>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</si>
  <si>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</si>
  <si>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</si>
  <si>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</si>
  <si>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</si>
  <si>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</si>
  <si>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</si>
  <si>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</si>
  <si>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</si>
  <si>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</si>
  <si>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</si>
  <si>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</si>
  <si>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</si>
  <si>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</si>
  <si>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</si>
  <si>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</si>
  <si>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</si>
  <si>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</si>
  <si>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</si>
  <si>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</si>
  <si>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</si>
  <si>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</si>
  <si>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</si>
  <si>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</si>
  <si>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</si>
  <si>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</si>
  <si>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</si>
  <si>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</si>
  <si>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</si>
  <si>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</si>
  <si>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</si>
  <si>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</si>
  <si>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</si>
  <si>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</si>
  <si>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</si>
  <si>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</si>
  <si>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</si>
  <si>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</si>
  <si>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</si>
  <si>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</si>
  <si>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</si>
  <si>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</si>
  <si>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</si>
  <si>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</si>
  <si>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</si>
  <si>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</si>
  <si>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</si>
  <si>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</si>
  <si>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</si>
  <si>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</si>
  <si>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</si>
  <si>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</si>
  <si>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</si>
  <si>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</si>
  <si>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</si>
  <si>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</si>
  <si>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</si>
  <si>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</si>
  <si>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</si>
  <si>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</si>
  <si>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</si>
  <si>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</si>
  <si>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</si>
  <si>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</si>
  <si>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</si>
  <si>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</si>
  <si>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</si>
  <si>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</si>
  <si>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</si>
  <si>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</si>
  <si>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</si>
  <si>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</si>
  <si>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</si>
  <si>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</si>
  <si>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</si>
  <si>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</si>
  <si>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</si>
  <si>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</si>
  <si>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</si>
  <si>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</si>
  <si>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</si>
  <si>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</si>
  <si>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</si>
  <si>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</si>
  <si>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</si>
  <si>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</si>
  <si>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</si>
  <si>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</si>
  <si>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</si>
  <si>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</si>
  <si>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</si>
  <si>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</si>
  <si>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</si>
  <si>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</si>
  <si>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</si>
  <si>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</si>
  <si>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</si>
  <si>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</si>
  <si>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</si>
  <si>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</si>
  <si>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</si>
  <si>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</si>
  <si>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</si>
  <si>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</si>
  <si>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</si>
  <si>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</si>
  <si>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</si>
  <si>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</si>
  <si>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</si>
  <si>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</si>
  <si>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</si>
  <si>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</si>
  <si>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</si>
  <si>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</si>
  <si>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</si>
  <si>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</si>
  <si>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</si>
  <si>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</si>
  <si>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</si>
  <si>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</si>
  <si>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</si>
  <si>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</si>
  <si>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</si>
  <si>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</si>
  <si>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</si>
  <si>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</si>
  <si>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</si>
  <si>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</si>
  <si>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</si>
  <si>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</si>
  <si>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</si>
  <si>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</si>
  <si>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</si>
  <si>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</si>
  <si>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</si>
  <si>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</si>
  <si>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</si>
  <si>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</si>
  <si>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</si>
  <si>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</si>
  <si>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</si>
  <si>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</si>
  <si>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</si>
  <si>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</si>
  <si>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</si>
  <si>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</si>
  <si>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</si>
  <si>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</si>
  <si>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</si>
  <si>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</si>
  <si>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</si>
  <si>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</si>
  <si>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</si>
  <si>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</si>
  <si>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</si>
  <si>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</si>
  <si>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</si>
  <si>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</si>
  <si>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</si>
  <si>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</si>
  <si>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</si>
  <si>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</si>
  <si>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</si>
  <si>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</si>
  <si>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</si>
  <si>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</si>
  <si>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</si>
  <si>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</si>
  <si>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</si>
  <si>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</si>
  <si>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</si>
  <si>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</si>
  <si>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</si>
  <si>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</si>
  <si>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</si>
  <si>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</si>
  <si>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</si>
  <si>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</si>
  <si>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</si>
  <si>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</si>
  <si>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</si>
  <si>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</si>
  <si>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</si>
  <si>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</si>
  <si>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</si>
  <si>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</si>
  <si>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</si>
  <si>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</si>
  <si>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</si>
  <si>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</si>
  <si>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</si>
  <si>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</si>
  <si>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</si>
  <si>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</si>
  <si>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</si>
  <si>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</si>
  <si>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</si>
  <si>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</si>
  <si>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</si>
  <si>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</si>
  <si>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</si>
  <si>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</si>
  <si>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</si>
  <si>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</si>
  <si>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</si>
  <si>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</si>
  <si>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</si>
  <si>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</si>
  <si>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</si>
  <si>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</si>
  <si>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</si>
  <si>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</si>
  <si>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</si>
  <si>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</si>
  <si>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</si>
  <si>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</si>
  <si>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</si>
  <si>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</si>
  <si>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</si>
  <si>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</si>
  <si>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</si>
  <si>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</si>
  <si>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</si>
  <si>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</si>
  <si>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</si>
  <si>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</si>
  <si>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</si>
  <si>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</si>
  <si>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</si>
  <si>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</si>
  <si>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</si>
  <si>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</si>
  <si>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</si>
  <si>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</si>
  <si>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</si>
  <si>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</si>
  <si>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</si>
  <si>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</si>
  <si>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</si>
  <si>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</si>
  <si>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</si>
  <si>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</si>
  <si>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</si>
  <si>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</si>
  <si>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</si>
  <si>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</si>
  <si>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</si>
  <si>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</si>
  <si>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</si>
  <si>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</si>
  <si>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</si>
  <si>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</si>
  <si>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</si>
  <si>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</si>
  <si>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</si>
  <si>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</si>
  <si>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</si>
  <si>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</si>
  <si>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</si>
  <si>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</si>
  <si>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</si>
  <si>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</si>
  <si>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</si>
  <si>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</si>
  <si>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</si>
  <si>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</si>
  <si>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</si>
  <si>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</si>
  <si>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</si>
  <si>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</si>
  <si>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</si>
  <si>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</si>
  <si>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</si>
  <si>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</si>
  <si>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</si>
  <si>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</si>
  <si>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</si>
  <si>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</si>
  <si>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</si>
  <si>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</si>
  <si>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</si>
  <si>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</si>
  <si>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</si>
  <si>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</si>
  <si>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</si>
  <si>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</si>
  <si>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</si>
  <si>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</si>
  <si>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</si>
  <si>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</si>
  <si>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</si>
  <si>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</si>
  <si>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</si>
  <si>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</si>
  <si>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</si>
  <si>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</si>
  <si>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</si>
  <si>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</si>
  <si>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</si>
  <si>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</si>
  <si>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</si>
  <si>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</si>
  <si>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</si>
  <si>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</si>
  <si>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</si>
  <si>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</si>
  <si>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</si>
  <si>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</si>
  <si>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</si>
  <si>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</si>
  <si>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</si>
  <si>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</si>
  <si>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</si>
  <si>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</si>
  <si>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</si>
  <si>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</si>
  <si>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</si>
  <si>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</si>
  <si>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</si>
  <si>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</si>
  <si>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</si>
  <si>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</si>
  <si>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</si>
  <si>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</si>
  <si>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</si>
  <si>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</si>
  <si>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</si>
  <si>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</si>
  <si>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</si>
  <si>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</si>
  <si>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</si>
  <si>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</si>
  <si>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</si>
  <si>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</si>
  <si>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</si>
  <si>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</si>
  <si>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</si>
  <si>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</si>
  <si>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</si>
  <si>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</si>
  <si>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</si>
  <si>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</si>
  <si>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</si>
  <si>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</si>
  <si>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</si>
  <si>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</si>
  <si>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</si>
  <si>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</si>
  <si>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</si>
  <si>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</si>
  <si>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</si>
  <si>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</si>
  <si>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</si>
  <si>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</si>
  <si>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</si>
  <si>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</si>
  <si>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</si>
  <si>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</si>
  <si>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</si>
  <si>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</si>
  <si>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</si>
  <si>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</si>
  <si>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</si>
  <si>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</si>
  <si>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</si>
  <si>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</si>
  <si>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</si>
  <si>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</si>
  <si>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</si>
  <si>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</si>
  <si>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</si>
  <si>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</si>
  <si>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</si>
  <si>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</si>
  <si>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</si>
  <si>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</si>
  <si>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</si>
  <si>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</si>
  <si>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</si>
  <si>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</si>
  <si>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</si>
  <si>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</si>
  <si>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</si>
  <si>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</si>
  <si>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</si>
  <si>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</si>
  <si>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</si>
  <si>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</si>
  <si>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</si>
  <si>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</si>
  <si>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</si>
  <si>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</si>
  <si>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</si>
  <si>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</si>
  <si>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</si>
  <si>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</si>
  <si>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</si>
  <si>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</si>
  <si>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</si>
  <si>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</si>
  <si>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</si>
  <si>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</si>
  <si>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</si>
  <si>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</si>
  <si>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</si>
  <si>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</si>
  <si>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</si>
  <si>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</si>
  <si>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</si>
  <si>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</si>
  <si>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</si>
  <si>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</si>
  <si>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</si>
  <si>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</si>
  <si>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</si>
  <si>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</si>
  <si>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</si>
  <si>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</si>
  <si>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</si>
  <si>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</si>
  <si>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</si>
  <si>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</si>
  <si>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</si>
  <si>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</si>
  <si>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</si>
  <si>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</si>
  <si>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</si>
  <si>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</si>
  <si>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</si>
  <si>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</si>
  <si>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</si>
  <si>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</si>
  <si>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</si>
  <si>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</si>
  <si>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</si>
  <si>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</si>
  <si>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</si>
  <si>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</si>
  <si>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</si>
  <si>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</si>
  <si>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</si>
  <si>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</si>
  <si>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</si>
  <si>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</si>
  <si>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</si>
  <si>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</si>
  <si>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</si>
  <si>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</si>
  <si>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</si>
  <si>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</si>
  <si>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</si>
  <si>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</si>
  <si>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</si>
  <si>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</si>
  <si>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</si>
  <si>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</si>
  <si>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</si>
  <si>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</si>
  <si>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</si>
  <si>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</si>
  <si>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</si>
  <si>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</si>
  <si>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</si>
  <si>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</si>
  <si>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</si>
  <si>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</si>
  <si>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</si>
  <si>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</si>
  <si>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</si>
  <si>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</si>
  <si>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</si>
  <si>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</si>
  <si>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</si>
  <si>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</si>
  <si>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</si>
  <si>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</si>
  <si>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</si>
  <si>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</si>
  <si>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</si>
  <si>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</si>
  <si>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</si>
  <si>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</si>
  <si>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</si>
  <si>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</si>
  <si>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</si>
  <si>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</si>
  <si>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</si>
  <si>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</si>
  <si>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</si>
  <si>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</si>
  <si>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</si>
  <si>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</si>
  <si>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</si>
  <si>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</si>
  <si>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</si>
  <si>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</si>
  <si>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</si>
  <si>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</si>
  <si>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</si>
  <si>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</si>
  <si>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</si>
  <si>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</si>
  <si>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</si>
  <si>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</si>
  <si>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</si>
  <si>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</si>
  <si>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</si>
  <si>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</si>
  <si>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</si>
  <si>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</si>
  <si>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</si>
  <si>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</si>
  <si>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</si>
  <si>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</si>
  <si>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</si>
  <si>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</si>
  <si>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</si>
  <si>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</si>
  <si>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</si>
  <si>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</si>
  <si>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</si>
  <si>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</si>
  <si>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</si>
  <si>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</si>
  <si>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</si>
  <si>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</si>
  <si>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</si>
  <si>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</si>
  <si>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</si>
  <si>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</si>
  <si>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</si>
  <si>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</si>
  <si>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</si>
  <si>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</si>
  <si>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</si>
  <si>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</si>
  <si>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</si>
  <si>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</si>
  <si>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</si>
  <si>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</si>
  <si>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</si>
  <si>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</si>
  <si>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</si>
  <si>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</si>
  <si>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</si>
  <si>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</si>
  <si>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</si>
  <si>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</si>
  <si>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</si>
  <si>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</si>
  <si>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</si>
  <si>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</si>
  <si>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</si>
  <si>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</si>
  <si>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</si>
  <si>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</si>
  <si>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</si>
  <si>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</si>
  <si>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</si>
  <si>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</si>
  <si>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</si>
  <si>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</si>
  <si>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</si>
  <si>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</si>
  <si>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</si>
  <si>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</si>
  <si>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</si>
  <si>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</si>
  <si>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</si>
  <si>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</si>
  <si>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</si>
  <si>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</si>
  <si>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</si>
  <si>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</si>
  <si>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</si>
  <si>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</si>
  <si>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</si>
  <si>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</si>
  <si>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</si>
  <si>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</si>
  <si>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</si>
  <si>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</si>
  <si>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</si>
  <si>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</si>
  <si>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</si>
  <si>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</si>
  <si>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</si>
  <si>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</si>
  <si>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</si>
  <si>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</si>
  <si>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</si>
  <si>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</si>
  <si>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</si>
  <si>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</si>
  <si>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</si>
  <si>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</si>
  <si>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</si>
  <si>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</si>
  <si>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</si>
  <si>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</si>
  <si>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</si>
  <si>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</si>
  <si>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</si>
  <si>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</si>
  <si>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</si>
  <si>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</si>
  <si>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</si>
  <si>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</si>
  <si>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</si>
  <si>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</si>
  <si>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</si>
  <si>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</si>
  <si>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</si>
  <si>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</si>
  <si>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</si>
  <si>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</si>
  <si>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</si>
  <si>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</si>
  <si>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</si>
  <si>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</si>
  <si>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</si>
  <si>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</si>
  <si>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</si>
  <si>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</si>
  <si>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</si>
  <si>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</si>
  <si>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</si>
  <si>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</si>
  <si>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</si>
  <si>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</si>
  <si>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</si>
  <si>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</si>
  <si>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</si>
  <si>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</si>
  <si>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</si>
  <si>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</si>
  <si>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</si>
  <si>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</si>
  <si>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</si>
  <si>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</si>
  <si>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</si>
  <si>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</si>
  <si>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</si>
  <si>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</si>
  <si>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</si>
  <si>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</si>
  <si>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</si>
  <si>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</si>
  <si>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</si>
  <si>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</si>
  <si>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</si>
  <si>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</si>
  <si>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</si>
  <si>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</si>
  <si>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</si>
  <si>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</si>
  <si>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</si>
  <si>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</si>
  <si>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</si>
  <si>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</si>
  <si>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</si>
  <si>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</si>
  <si>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</si>
  <si>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</si>
  <si>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</si>
  <si>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</si>
  <si>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</si>
  <si>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</si>
  <si>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</si>
  <si>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</si>
  <si>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</si>
  <si>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</si>
  <si>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</si>
  <si>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</si>
  <si>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</si>
  <si>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</si>
  <si>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</si>
  <si>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</si>
  <si>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</si>
  <si>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</si>
  <si>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</si>
  <si>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</si>
  <si>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</si>
  <si>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</si>
  <si>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</si>
  <si>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</si>
  <si>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</si>
  <si>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</si>
  <si>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</si>
  <si>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</si>
  <si>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</si>
  <si>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</si>
  <si>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</si>
  <si>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</si>
  <si>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</si>
  <si>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</si>
  <si>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</si>
  <si>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</si>
  <si>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</si>
  <si>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</si>
  <si>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</si>
  <si>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</si>
  <si>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</si>
  <si>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</si>
  <si>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</si>
  <si>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</si>
  <si>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</si>
  <si>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</si>
  <si>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</si>
  <si>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</si>
  <si>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</si>
  <si>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</si>
  <si>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</si>
  <si>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</si>
  <si>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</si>
  <si>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</si>
  <si>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</si>
  <si>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</si>
  <si>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</si>
  <si>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</si>
  <si>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</si>
  <si>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</si>
  <si>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</si>
  <si>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</si>
  <si>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</si>
  <si>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</si>
  <si>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</si>
  <si>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</si>
  <si>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</si>
  <si>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</si>
  <si>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</si>
  <si>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</si>
  <si>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</si>
  <si>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</si>
  <si>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</si>
  <si>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</si>
  <si>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</si>
  <si>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</si>
  <si>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</si>
  <si>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</si>
  <si>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</si>
  <si>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</si>
  <si>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</si>
  <si>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</si>
  <si>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</si>
  <si>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</si>
  <si>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</si>
  <si>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</si>
  <si>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</si>
  <si>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</si>
  <si>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</si>
  <si>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</si>
  <si>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</si>
  <si>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</si>
  <si>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</si>
  <si>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</si>
  <si>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</si>
  <si>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</si>
  <si>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</si>
  <si>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</si>
  <si>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</si>
  <si>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</si>
  <si>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</si>
  <si>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</si>
  <si>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</si>
  <si>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</si>
  <si>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</si>
  <si>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</si>
  <si>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</si>
  <si>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</si>
  <si>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</si>
  <si>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</si>
  <si>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</si>
  <si>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</si>
  <si>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</si>
  <si>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</si>
  <si>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</si>
  <si>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</si>
  <si>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</si>
  <si>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</si>
  <si>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</si>
  <si>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</si>
  <si>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</si>
  <si>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</si>
  <si>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</si>
  <si>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</si>
  <si>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</si>
  <si>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</si>
  <si>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</si>
  <si>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</si>
  <si>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</si>
  <si>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</si>
  <si>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</si>
  <si>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</si>
  <si>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</si>
  <si>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</si>
  <si>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</si>
  <si>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</si>
  <si>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</si>
  <si>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</si>
  <si>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</si>
  <si>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</si>
  <si>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</si>
  <si>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</si>
  <si>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</si>
  <si>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</si>
  <si>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</si>
  <si>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</si>
  <si>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</si>
  <si>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</si>
  <si>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</si>
  <si>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</si>
  <si>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</si>
  <si>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</si>
  <si>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</si>
  <si>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</si>
  <si>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</si>
  <si>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</si>
  <si>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</si>
  <si>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</si>
  <si>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</si>
  <si>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</si>
  <si>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</si>
  <si>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</si>
  <si>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</si>
  <si>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</si>
  <si>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</si>
  <si>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</si>
  <si>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</si>
  <si>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</si>
  <si>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</si>
  <si>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</si>
  <si>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</si>
  <si>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</si>
  <si>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</si>
  <si>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</si>
  <si>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</si>
  <si>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</si>
  <si>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</si>
  <si>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</si>
  <si>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</si>
  <si>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</si>
  <si>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</si>
  <si>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</si>
  <si>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</si>
  <si>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</si>
  <si>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</si>
  <si>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</si>
  <si>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</si>
  <si>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</si>
  <si>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</si>
  <si>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</si>
  <si>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</si>
  <si>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</si>
  <si>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</si>
  <si>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</si>
  <si>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</si>
  <si>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</si>
  <si>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</si>
  <si>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</si>
  <si>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</si>
  <si>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</si>
  <si>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</si>
  <si>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</si>
  <si>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</si>
  <si>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</si>
  <si>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</si>
  <si>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</si>
  <si>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</si>
  <si>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</si>
  <si>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</si>
  <si>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</si>
  <si>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</si>
  <si>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</si>
  <si>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</si>
  <si>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</si>
  <si>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</si>
  <si>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</si>
  <si>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</si>
  <si>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</si>
  <si>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</si>
  <si>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</si>
  <si>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</si>
  <si>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</si>
  <si>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</si>
  <si>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</si>
  <si>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</si>
  <si>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</si>
  <si>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</si>
  <si>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</si>
  <si>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</si>
  <si>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</si>
  <si>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</si>
  <si>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</si>
  <si>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</si>
  <si>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</si>
  <si>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</si>
  <si>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</si>
  <si>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</si>
  <si>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</si>
  <si>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</si>
  <si>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</si>
  <si>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</si>
  <si>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</si>
  <si>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</si>
  <si>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</si>
  <si>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</si>
  <si>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</si>
  <si>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</si>
  <si>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</si>
  <si>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</si>
  <si>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</si>
  <si>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</si>
  <si>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</si>
  <si>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</si>
  <si>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</si>
  <si>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</si>
  <si>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</si>
  <si>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</si>
  <si>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</si>
  <si>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</si>
  <si>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</si>
  <si>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</si>
  <si>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</si>
  <si>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</si>
  <si>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</si>
  <si>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</si>
  <si>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</si>
  <si>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</si>
  <si>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</si>
  <si>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</si>
  <si>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</si>
  <si>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</si>
  <si>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</si>
  <si>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</si>
  <si>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</si>
  <si>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</si>
  <si>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</si>
  <si>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</si>
  <si>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</si>
  <si>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</si>
  <si>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</si>
  <si>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</si>
  <si>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</si>
  <si>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</si>
  <si>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</si>
  <si>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</si>
  <si>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</si>
  <si>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</si>
  <si>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</si>
  <si>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</si>
  <si>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</si>
  <si>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</si>
  <si>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</si>
  <si>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</si>
  <si>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</si>
  <si>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</si>
  <si>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</si>
  <si>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</si>
  <si>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</si>
  <si>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</si>
  <si>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</si>
  <si>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</si>
  <si>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</si>
  <si>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</si>
  <si>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</si>
  <si>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</si>
  <si>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</si>
  <si>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</si>
  <si>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</si>
  <si>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</si>
  <si>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</si>
  <si>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</si>
  <si>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</si>
  <si>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</si>
  <si>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</si>
  <si>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</si>
  <si>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</si>
  <si>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</si>
  <si>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</si>
  <si>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</si>
  <si>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</si>
  <si>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</si>
  <si>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</si>
  <si>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</si>
  <si>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</si>
  <si>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</si>
  <si>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</si>
  <si>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</si>
  <si>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</si>
  <si>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</si>
  <si>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</si>
  <si>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</si>
  <si>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</si>
  <si>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</si>
  <si>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</si>
  <si>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</si>
  <si>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</si>
  <si>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</si>
  <si>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</si>
  <si>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</si>
  <si>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</si>
  <si>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</si>
  <si>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</si>
  <si>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</si>
  <si>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</si>
  <si>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</si>
  <si>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</si>
  <si>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</si>
  <si>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</si>
  <si>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</si>
  <si>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</si>
  <si>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</si>
  <si>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</si>
  <si>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</si>
  <si>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</si>
  <si>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</si>
  <si>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</si>
  <si>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</si>
  <si>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</si>
  <si>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</si>
  <si>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</si>
  <si>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</si>
  <si>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</si>
  <si>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</si>
  <si>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</si>
  <si>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</si>
  <si>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</si>
  <si>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</si>
  <si>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</si>
  <si>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</si>
  <si>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</si>
  <si>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</si>
  <si>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</si>
  <si>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</si>
  <si>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</si>
  <si>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</si>
  <si>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</si>
  <si>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</si>
  <si>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</si>
  <si>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</si>
  <si>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</si>
  <si>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</si>
  <si>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</si>
  <si>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</si>
  <si>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</si>
  <si>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</si>
  <si>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</si>
  <si>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</si>
  <si>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</si>
  <si>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</si>
  <si>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</si>
  <si>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</si>
  <si>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</si>
  <si>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</si>
  <si>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</si>
  <si>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</si>
  <si>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</si>
  <si>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</si>
  <si>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</si>
  <si>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</si>
  <si>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</si>
  <si>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</si>
  <si>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</si>
  <si>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</si>
  <si>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</si>
  <si>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</si>
  <si>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</si>
  <si>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</si>
  <si>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</si>
  <si>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</si>
  <si>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</si>
  <si>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</si>
  <si>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</si>
  <si>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</si>
  <si>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</si>
  <si>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</si>
  <si>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</si>
  <si>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</si>
  <si>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</si>
  <si>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</si>
  <si>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</si>
  <si>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</si>
  <si>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</si>
  <si>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</si>
  <si>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</si>
  <si>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</si>
  <si>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</si>
  <si>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</si>
  <si>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</si>
  <si>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</si>
  <si>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</si>
  <si>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</si>
  <si>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</si>
  <si>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</si>
  <si>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</si>
  <si>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</si>
  <si>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</si>
  <si>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</si>
  <si>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</si>
  <si>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</si>
  <si>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</si>
  <si>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</si>
  <si>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</si>
  <si>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</si>
  <si>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</si>
  <si>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</si>
  <si>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</si>
  <si>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</si>
  <si>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</si>
  <si>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</si>
  <si>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</si>
  <si>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</si>
  <si>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</si>
  <si>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</si>
  <si>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</si>
  <si>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</si>
  <si>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</si>
  <si>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</si>
  <si>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</si>
  <si>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</si>
  <si>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</si>
  <si>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</si>
  <si>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</si>
  <si>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</si>
  <si>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</si>
  <si>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</si>
  <si>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</si>
  <si>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</si>
  <si>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</si>
  <si>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</si>
  <si>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</si>
  <si>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</si>
  <si>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</si>
  <si>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</si>
  <si>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</si>
  <si>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</si>
  <si>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</si>
  <si>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</si>
  <si>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</si>
  <si>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</si>
  <si>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</si>
  <si>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</si>
  <si>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</si>
  <si>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</si>
  <si>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</si>
  <si>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</si>
  <si>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</si>
  <si>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</si>
  <si>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</si>
  <si>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</si>
  <si>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</si>
  <si>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</si>
  <si>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</si>
  <si>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</si>
  <si>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</si>
  <si>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</si>
  <si>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</si>
  <si>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</si>
  <si>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</si>
  <si>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</si>
  <si>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</si>
  <si>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</si>
  <si>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</si>
  <si>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</si>
  <si>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</si>
  <si>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</si>
  <si>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</si>
  <si>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</si>
  <si>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</si>
  <si>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</si>
  <si>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</si>
  <si>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</si>
  <si>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</si>
  <si>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</si>
  <si>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</si>
  <si>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</si>
  <si>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</si>
  <si>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</si>
  <si>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</si>
  <si>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</si>
  <si>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</si>
  <si>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</si>
  <si>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</si>
  <si>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</si>
  <si>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</si>
  <si>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</si>
  <si>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</si>
  <si>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</si>
  <si>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</si>
  <si>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</si>
  <si>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</si>
  <si>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</si>
  <si>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</si>
  <si>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</si>
  <si>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</si>
  <si>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</si>
  <si>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</si>
  <si>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</si>
  <si>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</si>
  <si>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</si>
  <si>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</si>
  <si>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</si>
  <si>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</si>
  <si>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</si>
  <si>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</si>
  <si>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</si>
  <si>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</si>
  <si>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</si>
  <si>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</si>
  <si>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</si>
  <si>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</si>
  <si>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</si>
  <si>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</si>
  <si>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</si>
  <si>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</si>
  <si>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</si>
  <si>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</si>
  <si>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</si>
  <si>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</si>
  <si>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</si>
  <si>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</si>
  <si>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</si>
  <si>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</si>
  <si>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</si>
  <si>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</si>
  <si>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</si>
  <si>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</si>
  <si>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</si>
  <si>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</si>
  <si>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</si>
  <si>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</si>
  <si>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</si>
  <si>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</si>
  <si>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</si>
  <si>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</si>
  <si>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</si>
  <si>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</si>
  <si>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</si>
  <si>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</si>
  <si>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</si>
  <si>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</si>
  <si>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</si>
  <si>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</si>
  <si>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</si>
  <si>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</si>
  <si>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</si>
  <si>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</si>
  <si>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</si>
  <si>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</si>
  <si>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</si>
  <si>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</si>
  <si>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</si>
  <si>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</si>
  <si>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</si>
  <si>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</si>
  <si>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</si>
  <si>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</si>
  <si>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</si>
  <si>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</si>
  <si>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</si>
  <si>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</si>
  <si>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</si>
  <si>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</si>
  <si>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</si>
  <si>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</si>
  <si>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</si>
  <si>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</si>
  <si>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</si>
  <si>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</si>
  <si>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</si>
  <si>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</si>
  <si>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</si>
  <si>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</si>
  <si>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</si>
  <si>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</si>
  <si>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</si>
  <si>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</si>
  <si>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</si>
  <si>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</si>
  <si>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</si>
  <si>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</si>
  <si>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</si>
  <si>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</si>
  <si>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</si>
  <si>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</si>
  <si>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</si>
  <si>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</si>
  <si>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</si>
  <si>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</si>
  <si>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</si>
  <si>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</si>
  <si>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</si>
  <si>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</si>
  <si>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</si>
  <si>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</si>
  <si>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</si>
  <si>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</si>
  <si>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</si>
  <si>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</si>
  <si>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</si>
  <si>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</si>
  <si>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</si>
  <si>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</si>
  <si>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</si>
  <si>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</si>
  <si>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</si>
  <si>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</si>
  <si>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</si>
  <si>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</si>
  <si>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</si>
  <si>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</si>
  <si>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</si>
  <si>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</si>
  <si>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</si>
  <si>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</si>
  <si>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</si>
  <si>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</si>
  <si>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</si>
  <si>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</si>
  <si>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</si>
  <si>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</si>
  <si>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</si>
  <si>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</si>
  <si>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</si>
  <si>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</si>
  <si>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</si>
  <si>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</si>
  <si>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</si>
  <si>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</si>
  <si>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</si>
  <si>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</si>
  <si>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</si>
  <si>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</si>
  <si>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</si>
  <si>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</si>
  <si>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</si>
  <si>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</si>
  <si>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</si>
  <si>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</si>
  <si>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</si>
  <si>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</si>
  <si>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</si>
  <si>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</si>
  <si>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</si>
  <si>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</si>
  <si>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</si>
  <si>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</si>
  <si>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</si>
  <si>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</si>
  <si>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</si>
  <si>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</si>
  <si>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</si>
  <si>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</si>
  <si>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</si>
  <si>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</si>
  <si>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</si>
  <si>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</si>
  <si>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</si>
  <si>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</si>
  <si>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</si>
  <si>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</si>
  <si>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</si>
  <si>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</si>
  <si>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</si>
  <si>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</si>
  <si>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</si>
  <si>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</si>
  <si>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</si>
  <si>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</si>
  <si>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</si>
  <si>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</si>
  <si>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</si>
  <si>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</si>
  <si>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</si>
  <si>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</si>
  <si>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</si>
  <si>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</si>
  <si>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</si>
  <si>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</si>
  <si>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</si>
  <si>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</si>
  <si>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</si>
  <si>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</si>
  <si>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</si>
  <si>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</si>
  <si>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</si>
  <si>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</si>
  <si>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</si>
  <si>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</si>
  <si>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</si>
  <si>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</si>
  <si>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</si>
  <si>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</si>
  <si>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</si>
  <si>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</si>
  <si>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</si>
  <si>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</si>
  <si>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</si>
  <si>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</si>
  <si>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</si>
  <si>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</si>
  <si>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</si>
  <si>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</si>
  <si>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</si>
  <si>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</si>
  <si>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</si>
  <si>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</si>
  <si>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</si>
  <si>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</si>
  <si>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</si>
  <si>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</si>
  <si>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</si>
  <si>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</si>
  <si>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</si>
  <si>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</si>
  <si>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</si>
  <si>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</si>
  <si>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</si>
  <si>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</si>
  <si>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</si>
  <si>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</si>
  <si>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</si>
  <si>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</si>
  <si>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</si>
  <si>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</si>
  <si>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</si>
  <si>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</si>
  <si>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</si>
  <si>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</si>
  <si>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</si>
  <si>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</si>
  <si>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</si>
  <si>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</si>
  <si>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</si>
  <si>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</si>
  <si>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</si>
  <si>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</si>
  <si>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</si>
  <si>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</si>
  <si>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</si>
  <si>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</si>
  <si>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</si>
  <si>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</si>
  <si>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</si>
  <si>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</si>
  <si>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</si>
  <si>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</si>
  <si>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</si>
  <si>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</si>
  <si>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</si>
  <si>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</si>
  <si>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</si>
  <si>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</si>
  <si>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</si>
  <si>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</si>
  <si>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</si>
  <si>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</si>
  <si>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</si>
  <si>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</si>
  <si>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</si>
  <si>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</si>
  <si>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</si>
  <si>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</si>
  <si>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</si>
  <si>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</si>
  <si>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</si>
  <si>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</si>
  <si>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</si>
  <si>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</si>
  <si>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</si>
  <si>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</si>
  <si>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</si>
  <si>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</si>
  <si>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</si>
  <si>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</si>
  <si>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</si>
  <si>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</si>
  <si>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</si>
  <si>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</si>
  <si>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</si>
  <si>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</si>
  <si>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</si>
  <si>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</si>
  <si>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</si>
  <si>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</si>
  <si>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</si>
  <si>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</si>
  <si>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</si>
  <si>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</si>
  <si>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</si>
  <si>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</si>
  <si>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</si>
  <si>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</si>
  <si>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</si>
  <si>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</si>
  <si>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</si>
  <si>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</si>
  <si>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</si>
  <si>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</si>
  <si>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</si>
  <si>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</si>
  <si>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</si>
  <si>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</si>
  <si>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</si>
  <si>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</si>
  <si>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</si>
  <si>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</si>
  <si>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</si>
  <si>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</si>
  <si>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</si>
  <si>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</si>
  <si>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</si>
  <si>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</si>
  <si>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</si>
  <si>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</si>
  <si>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</si>
  <si>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</si>
  <si>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</si>
  <si>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</si>
  <si>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</si>
  <si>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</si>
  <si>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</si>
  <si>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</si>
  <si>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</si>
  <si>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</si>
  <si>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</si>
  <si>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</si>
  <si>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</si>
  <si>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</si>
  <si>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</si>
  <si>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</si>
  <si>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</si>
  <si>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</si>
  <si>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</si>
  <si>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</si>
  <si>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</si>
  <si>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</si>
  <si>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</si>
  <si>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</si>
  <si>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</si>
  <si>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</si>
  <si>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</si>
  <si>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</si>
  <si>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</si>
  <si>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</si>
  <si>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</si>
  <si>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</si>
  <si>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</si>
  <si>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</si>
  <si>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</si>
  <si>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</si>
  <si>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</si>
  <si>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</si>
  <si>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</si>
  <si>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</si>
  <si>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</si>
  <si>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</si>
  <si>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</si>
  <si>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</si>
  <si>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</si>
  <si>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</si>
  <si>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</si>
  <si>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</si>
  <si>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</si>
  <si>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</si>
  <si>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</si>
  <si>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</si>
  <si>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</si>
  <si>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</si>
  <si>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</si>
  <si>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</si>
  <si>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</si>
  <si>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</si>
  <si>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</si>
  <si>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</si>
  <si>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</si>
  <si>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</si>
  <si>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</si>
  <si>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</si>
  <si>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</si>
  <si>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</si>
  <si>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</si>
  <si>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</si>
  <si>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</si>
  <si>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</si>
  <si>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</si>
  <si>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</si>
  <si>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</si>
  <si>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</si>
  <si>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</si>
  <si>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</si>
  <si>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</si>
  <si>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</si>
  <si>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</si>
  <si>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</si>
  <si>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</si>
  <si>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</si>
  <si>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</si>
  <si>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</si>
  <si>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</si>
  <si>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</si>
  <si>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</si>
  <si>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</si>
  <si>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</si>
  <si>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</si>
  <si>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</si>
  <si>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</si>
  <si>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</si>
  <si>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</si>
  <si>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</si>
  <si>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</si>
  <si>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</si>
  <si>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</si>
  <si>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</si>
  <si>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</si>
  <si>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</si>
  <si>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</si>
  <si>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</si>
  <si>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</si>
  <si>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</si>
  <si>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</si>
  <si>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</si>
  <si>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</si>
  <si>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</si>
  <si>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</si>
  <si>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</si>
  <si>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</si>
  <si>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</si>
  <si>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</si>
  <si>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</si>
  <si>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</si>
  <si>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</si>
  <si>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</si>
  <si>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</si>
  <si>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</si>
  <si>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</si>
  <si>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</si>
  <si>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</si>
  <si>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</si>
  <si>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</si>
  <si>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</si>
  <si>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</si>
  <si>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</si>
  <si>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</si>
  <si>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</si>
  <si>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</si>
  <si>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</si>
  <si>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</si>
  <si>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</si>
  <si>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</si>
  <si>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</si>
  <si>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</si>
  <si>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</si>
  <si>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</si>
  <si>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</si>
  <si>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</si>
  <si>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</si>
  <si>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</si>
  <si>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</si>
  <si>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</si>
  <si>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</si>
  <si>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</si>
  <si>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</si>
  <si>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</si>
  <si>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</si>
  <si>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</si>
  <si>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</si>
  <si>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</si>
  <si>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</si>
  <si>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</si>
  <si>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</si>
  <si>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</si>
  <si>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</si>
  <si>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</si>
  <si>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</si>
  <si>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</si>
  <si>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</si>
  <si>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</si>
  <si>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</si>
  <si>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</si>
  <si>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</si>
  <si>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</si>
  <si>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</si>
  <si>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</si>
  <si>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</si>
  <si>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</si>
  <si>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</si>
  <si>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</si>
  <si>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</si>
  <si>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</si>
  <si>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</si>
  <si>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</si>
  <si>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</si>
  <si>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</si>
  <si>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</si>
  <si>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</si>
  <si>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</si>
  <si>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</si>
  <si>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</si>
  <si>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</si>
  <si>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</si>
  <si>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</si>
  <si>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</si>
  <si>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</si>
  <si>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</si>
  <si>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</si>
  <si>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</si>
  <si>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</si>
  <si>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</si>
  <si>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</si>
  <si>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</si>
  <si>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</si>
  <si>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</si>
  <si>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</si>
  <si>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</si>
  <si>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</si>
  <si>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</si>
  <si>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</si>
  <si>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</si>
  <si>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</si>
  <si>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</si>
  <si>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</si>
  <si>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</si>
  <si>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</si>
  <si>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</si>
  <si>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</si>
  <si>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</si>
  <si>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</si>
  <si>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</si>
  <si>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</si>
  <si>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</si>
  <si>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</si>
  <si>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</si>
  <si>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</si>
  <si>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</si>
  <si>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</si>
  <si>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</si>
  <si>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</si>
  <si>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</si>
  <si>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</si>
  <si>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</si>
  <si>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</si>
  <si>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</si>
  <si>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</si>
  <si>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</si>
  <si>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</si>
  <si>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</si>
  <si>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</si>
  <si>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</si>
  <si>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</si>
  <si>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</si>
  <si>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</si>
  <si>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</si>
  <si>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</si>
  <si>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</si>
  <si>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</si>
  <si>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</si>
  <si>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</si>
  <si>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</si>
  <si>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</si>
  <si>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</si>
  <si>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</si>
  <si>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</si>
  <si>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</si>
  <si>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</si>
  <si>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</si>
  <si>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</si>
  <si>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</si>
  <si>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</si>
  <si>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</si>
  <si>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</si>
  <si>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</si>
  <si>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</si>
  <si>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</si>
  <si>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</si>
  <si>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</si>
  <si>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</si>
  <si>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</si>
  <si>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</si>
  <si>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</si>
  <si>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</si>
  <si>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</si>
  <si>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</si>
  <si>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</si>
  <si>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</si>
  <si>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</si>
  <si>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</si>
  <si>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</si>
  <si>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</si>
  <si>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</si>
  <si>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</si>
  <si>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</si>
  <si>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</si>
  <si>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</si>
  <si>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</si>
  <si>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</si>
  <si>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</si>
  <si>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</si>
  <si>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</si>
  <si>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</si>
  <si>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</si>
  <si>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</si>
  <si>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</si>
  <si>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</si>
  <si>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</si>
  <si>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</si>
  <si>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</si>
  <si>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</si>
  <si>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</si>
  <si>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</si>
  <si>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</si>
  <si>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</si>
  <si>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</si>
  <si>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</si>
  <si>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</si>
  <si>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</si>
  <si>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</si>
  <si>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</si>
  <si>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</si>
  <si>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</si>
  <si>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</si>
  <si>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</si>
  <si>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</si>
  <si>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</si>
  <si>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</si>
  <si>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</si>
  <si>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</si>
  <si>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</si>
  <si>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</si>
  <si>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</si>
  <si>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</si>
  <si>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</si>
  <si>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</si>
  <si>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</si>
  <si>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</si>
  <si>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</si>
  <si>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</si>
  <si>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</si>
  <si>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</si>
  <si>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</si>
  <si>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</si>
  <si>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</si>
  <si>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</si>
  <si>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</si>
  <si>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</si>
  <si>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</si>
  <si>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</si>
  <si>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</si>
  <si>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</si>
  <si>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</si>
  <si>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</si>
  <si>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</si>
  <si>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</si>
  <si>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</si>
  <si>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</si>
  <si>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</si>
  <si>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</si>
  <si>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</si>
  <si>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</si>
  <si>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</si>
  <si>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</si>
  <si>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</si>
  <si>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</si>
  <si>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</si>
  <si>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</si>
  <si>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</si>
  <si>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</si>
  <si>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</si>
  <si>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</si>
  <si>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</si>
  <si>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</si>
  <si>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</si>
  <si>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</si>
  <si>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</si>
  <si>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</si>
  <si>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</si>
  <si>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</si>
  <si>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</si>
  <si>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</si>
  <si>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</si>
  <si>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</si>
  <si>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</si>
  <si>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</si>
  <si>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</si>
  <si>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</si>
  <si>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</si>
  <si>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</si>
  <si>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</si>
  <si>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</si>
  <si>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</si>
  <si>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</si>
  <si>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</si>
  <si>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</si>
  <si>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</si>
  <si>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</si>
  <si>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</si>
  <si>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</si>
  <si>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</si>
  <si>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</si>
  <si>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</si>
  <si>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</si>
  <si>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</si>
  <si>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</si>
  <si>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</si>
  <si>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</si>
  <si>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</si>
  <si>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</si>
  <si>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</si>
  <si>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</si>
  <si>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</si>
  <si>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</si>
  <si>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</si>
  <si>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</si>
  <si>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</si>
  <si>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</si>
  <si>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</si>
  <si>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</si>
  <si>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</si>
  <si>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</si>
  <si>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</si>
  <si>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</si>
  <si>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</si>
  <si>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</si>
  <si>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</si>
  <si>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</si>
  <si>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</si>
  <si>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</si>
  <si>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</si>
  <si>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</si>
  <si>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</si>
  <si>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</si>
  <si>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</si>
  <si>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</si>
  <si>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</si>
  <si>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</si>
  <si>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</si>
  <si>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</si>
  <si>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</si>
  <si>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</si>
  <si>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</si>
  <si>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</si>
  <si>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</si>
  <si>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</si>
  <si>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</si>
  <si>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</si>
  <si>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</si>
  <si>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</si>
  <si>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</si>
  <si>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</si>
  <si>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</si>
  <si>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</si>
  <si>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</si>
  <si>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</si>
  <si>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</si>
  <si>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</si>
  <si>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</si>
  <si>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</si>
  <si>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</si>
  <si>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</si>
  <si>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</si>
  <si>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</si>
  <si>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</si>
  <si>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</si>
  <si>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</si>
  <si>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</si>
  <si>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</si>
  <si>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</si>
  <si>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</si>
  <si>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</si>
  <si>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</si>
  <si>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</si>
  <si>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</si>
  <si>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</si>
  <si>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</si>
  <si>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</si>
  <si>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</si>
  <si>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</si>
  <si>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</si>
  <si>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</si>
  <si>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</si>
  <si>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</si>
  <si>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</si>
  <si>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</si>
  <si>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</si>
  <si>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</si>
  <si>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</si>
  <si>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</si>
  <si>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</si>
  <si>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</si>
  <si>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</si>
  <si>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</si>
  <si>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</si>
  <si>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</si>
  <si>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</si>
  <si>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</si>
  <si>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</si>
  <si>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</si>
  <si>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</si>
  <si>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</si>
  <si>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</si>
  <si>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</si>
  <si>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</si>
  <si>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</si>
  <si>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</si>
  <si>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</si>
  <si>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</si>
  <si>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</si>
  <si>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</si>
  <si>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</si>
  <si>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</si>
  <si>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</si>
  <si>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</si>
  <si>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</si>
  <si>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</si>
  <si>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</si>
  <si>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</si>
  <si>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</si>
  <si>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</si>
  <si>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</si>
  <si>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</si>
  <si>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</si>
  <si>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</si>
  <si>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</si>
  <si>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</si>
  <si>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</si>
  <si>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</si>
  <si>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</si>
  <si>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</si>
  <si>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</si>
  <si>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</si>
  <si>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</si>
  <si>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</si>
  <si>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</si>
  <si>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</si>
  <si>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</si>
  <si>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</si>
  <si>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</si>
  <si>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</si>
  <si>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</si>
  <si>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</si>
  <si>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</si>
  <si>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</si>
  <si>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</si>
  <si>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</si>
  <si>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</si>
  <si>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</si>
  <si>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</si>
  <si>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</si>
  <si>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</si>
  <si>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</si>
  <si>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</si>
  <si>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</si>
  <si>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</si>
  <si>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</si>
  <si>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</si>
  <si>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</si>
  <si>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</si>
  <si>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</si>
  <si>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</si>
  <si>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</si>
  <si>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</si>
  <si>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</si>
  <si>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</si>
  <si>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</si>
  <si>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</si>
  <si>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</si>
  <si>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</si>
  <si>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</si>
  <si>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</si>
  <si>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</si>
  <si>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</si>
  <si>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</si>
  <si>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</si>
  <si>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</si>
  <si>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</si>
  <si>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</si>
  <si>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</si>
  <si>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</si>
  <si>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</si>
  <si>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</si>
  <si>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</si>
  <si>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</si>
  <si>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</si>
  <si>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</si>
  <si>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</si>
  <si>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</si>
  <si>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</si>
  <si>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</si>
  <si>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</si>
  <si>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</si>
  <si>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</si>
  <si>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</si>
  <si>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</si>
  <si>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</si>
  <si>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</si>
  <si>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</si>
  <si>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</si>
  <si>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</si>
  <si>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</si>
  <si>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</si>
  <si>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</si>
  <si>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</si>
  <si>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</si>
  <si>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</si>
  <si>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</si>
  <si>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</si>
  <si>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</si>
  <si>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</si>
  <si>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</si>
  <si>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</si>
  <si>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</si>
  <si>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</si>
  <si>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</si>
  <si>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</si>
  <si>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</si>
  <si>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</si>
  <si>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</si>
  <si>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</si>
  <si>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</si>
  <si>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</si>
  <si>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</si>
  <si>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</si>
  <si>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</si>
  <si>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</si>
  <si>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</si>
  <si>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</si>
  <si>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</si>
  <si>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</si>
  <si>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</si>
  <si>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</si>
  <si>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</si>
  <si>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</si>
  <si>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</si>
  <si>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</si>
  <si>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</si>
  <si>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</si>
  <si>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</si>
  <si>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</si>
  <si>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</si>
  <si>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</si>
  <si>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</si>
  <si>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</si>
  <si>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</si>
  <si>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</si>
  <si>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</si>
  <si>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</si>
  <si>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</si>
  <si>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</si>
  <si>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</si>
  <si>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</si>
  <si>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</si>
  <si>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</si>
  <si>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</si>
  <si>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</si>
  <si>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</si>
  <si>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</si>
  <si>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</si>
  <si>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</si>
  <si>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</si>
  <si>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</si>
  <si>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</si>
  <si>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</si>
  <si>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</si>
  <si>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</si>
  <si>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</si>
  <si>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</si>
  <si>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</si>
  <si>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</si>
  <si>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</si>
  <si>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</si>
  <si>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</si>
  <si>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</si>
  <si>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</si>
  <si>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</si>
  <si>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</si>
  <si>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</si>
  <si>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</si>
  <si>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</si>
  <si>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</si>
  <si>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</si>
  <si>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</si>
  <si>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</si>
  <si>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</si>
  <si>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</si>
  <si>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</si>
  <si>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</si>
  <si>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</si>
  <si>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</si>
  <si>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</si>
  <si>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</si>
  <si>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</si>
  <si>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</si>
  <si>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</si>
  <si>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</si>
  <si>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</si>
  <si>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</si>
  <si>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</si>
  <si>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</si>
  <si>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</si>
  <si>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</si>
  <si>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</si>
  <si>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</si>
  <si>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</si>
  <si>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</si>
  <si>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</si>
  <si>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</si>
  <si>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</si>
  <si>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</si>
  <si>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</si>
  <si>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</si>
  <si>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</si>
  <si>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</si>
  <si>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</si>
  <si>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</si>
  <si>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</si>
  <si>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</si>
  <si>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</si>
  <si>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</si>
  <si>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</si>
  <si>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</si>
  <si>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</si>
  <si>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</si>
  <si>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</si>
  <si>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</si>
  <si>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</si>
  <si>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</si>
  <si>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</si>
  <si>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</si>
  <si>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</si>
  <si>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</si>
  <si>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</si>
  <si>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</si>
  <si>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</si>
  <si>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</si>
  <si>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</si>
  <si>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</si>
  <si>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</si>
  <si>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</si>
  <si>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</si>
  <si>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</si>
  <si>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</si>
  <si>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</si>
  <si>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</si>
  <si>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</si>
  <si>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</si>
  <si>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</si>
  <si>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</si>
  <si>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</si>
  <si>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</si>
  <si>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</si>
  <si>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</si>
  <si>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</si>
  <si>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</si>
  <si>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</si>
  <si>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</si>
  <si>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</si>
  <si>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</si>
  <si>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</si>
  <si>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</si>
  <si>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</si>
  <si>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</si>
  <si>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</si>
  <si>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</si>
  <si>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</si>
  <si>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</si>
  <si>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</si>
  <si>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</si>
  <si>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</si>
  <si>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</si>
  <si>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</si>
  <si>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</si>
  <si>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</si>
  <si>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</si>
  <si>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</si>
  <si>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</si>
  <si>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</si>
  <si>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</si>
  <si>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</si>
  <si>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</si>
  <si>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</si>
  <si>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</si>
  <si>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</si>
  <si>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</si>
  <si>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</si>
  <si>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</si>
  <si>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</si>
  <si>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</si>
  <si>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</si>
  <si>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</si>
  <si>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</si>
  <si>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</si>
  <si>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</si>
  <si>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</si>
  <si>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</si>
  <si>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</si>
  <si>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</si>
  <si>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</si>
  <si>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</si>
  <si>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</si>
  <si>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</si>
  <si>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</si>
  <si>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</si>
  <si>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</si>
  <si>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</si>
  <si>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</si>
  <si>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</si>
  <si>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</si>
  <si>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</si>
  <si>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</si>
  <si>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</si>
  <si>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</si>
  <si>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</si>
  <si>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</si>
  <si>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</si>
  <si>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</si>
  <si>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</si>
  <si>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</si>
  <si>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</si>
  <si>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</si>
  <si>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</si>
  <si>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</si>
  <si>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</si>
  <si>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</si>
  <si>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</si>
  <si>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</si>
  <si>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</si>
  <si>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</si>
  <si>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</si>
  <si>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</si>
  <si>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</si>
  <si>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</si>
  <si>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</si>
  <si>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</si>
  <si>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</si>
  <si>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</si>
  <si>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</si>
  <si>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</si>
  <si>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</si>
  <si>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</si>
  <si>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</si>
  <si>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</si>
  <si>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</si>
  <si>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</si>
  <si>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</si>
  <si>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</si>
  <si>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</si>
  <si>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</si>
  <si>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</si>
  <si>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</si>
  <si>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</si>
  <si>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</si>
  <si>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</si>
  <si>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</si>
  <si>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</si>
  <si>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</si>
  <si>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</si>
  <si>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</si>
  <si>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</si>
  <si>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</si>
  <si>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</si>
  <si>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</si>
  <si>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</si>
  <si>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</si>
  <si>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</si>
  <si>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</si>
  <si>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</si>
  <si>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</si>
  <si>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</si>
  <si>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</si>
  <si>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</si>
  <si>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</si>
  <si>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</si>
  <si>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</si>
  <si>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</si>
  <si>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</si>
  <si>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</si>
  <si>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</si>
  <si>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</si>
  <si>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</si>
  <si>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</si>
  <si>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</si>
  <si>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</si>
  <si>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</si>
  <si>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</si>
  <si>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</si>
  <si>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</si>
  <si>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</si>
  <si>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</si>
  <si>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</si>
  <si>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</si>
  <si>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</si>
  <si>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</si>
  <si>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</si>
  <si>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</si>
  <si>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</si>
  <si>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</si>
  <si>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</si>
  <si>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</si>
  <si>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</si>
  <si>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</si>
  <si>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</si>
  <si>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</si>
  <si>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</si>
  <si>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</si>
  <si>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</si>
  <si>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</si>
  <si>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</si>
  <si>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</si>
  <si>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</si>
  <si>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</si>
  <si>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</si>
  <si>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</si>
  <si>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</si>
  <si>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</si>
  <si>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</si>
  <si>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</si>
  <si>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</si>
  <si>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</si>
  <si>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</si>
  <si>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</si>
  <si>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</si>
  <si>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</si>
  <si>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</si>
  <si>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</si>
  <si>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</si>
  <si>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</si>
  <si>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</si>
  <si>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</si>
  <si>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</si>
  <si>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</si>
  <si>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</si>
  <si>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</si>
  <si>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</si>
  <si>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</si>
  <si>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</si>
  <si>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</si>
  <si>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</si>
  <si>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</si>
  <si>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</si>
  <si>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</si>
  <si>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</si>
  <si>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</si>
  <si>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</si>
  <si>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</si>
  <si>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</si>
  <si>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</si>
  <si>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</si>
  <si>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</si>
  <si>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</si>
  <si>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</si>
  <si>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</si>
  <si>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</si>
  <si>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</si>
  <si>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</si>
  <si>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</si>
  <si>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</si>
  <si>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</si>
  <si>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</si>
  <si>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</si>
  <si>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</si>
  <si>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</si>
  <si>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</si>
  <si>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</si>
  <si>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</si>
  <si>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</si>
  <si>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</si>
  <si>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</si>
  <si>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</si>
  <si>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</si>
  <si>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</si>
  <si>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</si>
  <si>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</si>
  <si>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</si>
  <si>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</si>
  <si>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</si>
  <si>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</si>
  <si>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</si>
  <si>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</si>
  <si>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</si>
  <si>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</si>
  <si>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</si>
  <si>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</si>
  <si>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</si>
  <si>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</si>
  <si>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</si>
  <si>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</si>
  <si>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</si>
  <si>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</si>
  <si>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</si>
  <si>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</si>
  <si>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</si>
  <si>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</si>
  <si>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</si>
  <si>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</si>
  <si>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</si>
  <si>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</si>
  <si>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</si>
  <si>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</si>
  <si>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</si>
  <si>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</si>
  <si>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</si>
  <si>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</si>
  <si>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</si>
  <si>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</si>
  <si>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</si>
  <si>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</si>
  <si>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</si>
  <si>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</si>
  <si>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</si>
  <si>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</si>
  <si>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</si>
  <si>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</si>
  <si>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</si>
  <si>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</si>
  <si>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</si>
  <si>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</si>
  <si>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</si>
  <si>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</si>
  <si>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</si>
  <si>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</si>
  <si>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</si>
  <si>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</si>
  <si>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</si>
  <si>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</si>
  <si>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</si>
  <si>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</si>
  <si>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</si>
  <si>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</si>
  <si>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</si>
  <si>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</si>
  <si>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</si>
  <si>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</si>
  <si>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</si>
  <si>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</si>
  <si>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</si>
  <si>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</si>
  <si>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</si>
  <si>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</si>
  <si>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</si>
  <si>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</si>
  <si>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</si>
  <si>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</si>
  <si>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</si>
  <si>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</si>
  <si>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</si>
  <si>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</si>
  <si>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</si>
  <si>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</si>
  <si>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</si>
  <si>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</si>
  <si>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</si>
  <si>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</si>
  <si>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</si>
  <si>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</si>
  <si>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</si>
  <si>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</si>
  <si>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</si>
  <si>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</si>
  <si>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</si>
  <si>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</si>
  <si>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</si>
  <si>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</si>
  <si>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</si>
  <si>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</si>
  <si>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</si>
  <si>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</si>
  <si>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</si>
  <si>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</si>
  <si>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</si>
  <si>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</si>
  <si>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</si>
  <si>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</si>
  <si>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</si>
  <si>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</si>
  <si>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</si>
  <si>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</si>
  <si>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</si>
  <si>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</si>
  <si>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</si>
  <si>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</si>
  <si>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</si>
  <si>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</si>
  <si>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</si>
  <si>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</si>
  <si>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</si>
  <si>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</si>
  <si>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</si>
  <si>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</si>
  <si>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</si>
  <si>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</si>
  <si>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</si>
  <si>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</si>
  <si>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</si>
  <si>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</si>
  <si>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</si>
  <si>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</si>
  <si>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</si>
  <si>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</si>
  <si>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</si>
  <si>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</si>
  <si>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</si>
  <si>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</si>
  <si>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</si>
  <si>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</si>
  <si>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</si>
  <si>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</si>
  <si>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</si>
  <si>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</si>
  <si>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</si>
  <si>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</si>
  <si>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</si>
  <si>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</si>
  <si>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</si>
  <si>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</si>
  <si>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</si>
  <si>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</si>
  <si>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</si>
  <si>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</si>
  <si>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</si>
  <si>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</si>
  <si>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</si>
  <si>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</si>
  <si>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</si>
  <si>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</si>
  <si>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</si>
  <si>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</si>
  <si>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</si>
  <si>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</si>
  <si>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</si>
  <si>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</si>
  <si>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</si>
  <si>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</si>
  <si>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</si>
  <si>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</si>
  <si>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</si>
  <si>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</si>
  <si>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</si>
  <si>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</si>
  <si>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</si>
  <si>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</si>
  <si>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</si>
  <si>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</si>
  <si>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</si>
  <si>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</si>
  <si>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</si>
  <si>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</si>
  <si>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</si>
  <si>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</si>
  <si>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</si>
  <si>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</si>
  <si>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</si>
  <si>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</si>
  <si>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</si>
  <si>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</si>
  <si>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</si>
  <si>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</si>
  <si>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</si>
  <si>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</si>
  <si>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</si>
  <si>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</si>
  <si>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</si>
  <si>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</si>
  <si>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</si>
  <si>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</si>
  <si>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</si>
  <si>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</si>
  <si>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</si>
  <si>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</si>
  <si>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</si>
  <si>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</si>
  <si>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</si>
  <si>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</si>
  <si>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</si>
  <si>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</si>
  <si>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</si>
  <si>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</si>
  <si>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</si>
  <si>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</si>
  <si>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</si>
  <si>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</si>
  <si>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</si>
  <si>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</si>
  <si>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</si>
  <si>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</si>
  <si>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</si>
  <si>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</si>
  <si>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</si>
  <si>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</si>
  <si>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</si>
  <si>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</si>
  <si>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</si>
  <si>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</si>
  <si>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</si>
  <si>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</si>
  <si>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</si>
  <si>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</si>
  <si>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</si>
  <si>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</si>
  <si>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</si>
  <si>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</si>
  <si>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</si>
  <si>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</si>
  <si>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</si>
  <si>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</si>
  <si>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</si>
  <si>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</si>
  <si>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</si>
  <si>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</si>
  <si>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</si>
  <si>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</si>
  <si>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</si>
  <si>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</si>
  <si>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</si>
  <si>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</si>
  <si>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</si>
  <si>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</si>
  <si>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</si>
  <si>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</si>
  <si>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</si>
  <si>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</si>
  <si>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</si>
  <si>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</si>
  <si>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</si>
  <si>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</si>
  <si>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</si>
  <si>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</si>
  <si>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</si>
  <si>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</si>
  <si>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</si>
  <si>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</si>
  <si>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</si>
  <si>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</si>
  <si>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</si>
  <si>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</si>
  <si>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</si>
  <si>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</si>
  <si>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</si>
  <si>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</si>
  <si>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</si>
  <si>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</si>
  <si>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</si>
  <si>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</si>
  <si>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</si>
  <si>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</si>
  <si>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</si>
  <si>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</si>
  <si>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</si>
  <si>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</si>
  <si>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</si>
  <si>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</si>
  <si>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</si>
  <si>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</si>
  <si>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</si>
  <si>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</si>
  <si>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</si>
  <si>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</si>
  <si>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</si>
  <si>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</si>
  <si>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</si>
  <si>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</si>
  <si>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</si>
  <si>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</si>
  <si>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</si>
  <si>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</si>
  <si>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</si>
  <si>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</si>
  <si>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</si>
  <si>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</si>
  <si>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</si>
  <si>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</si>
  <si>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</si>
  <si>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</si>
  <si>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</si>
  <si>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</si>
  <si>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</si>
  <si>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</si>
  <si>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</si>
  <si>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</si>
  <si>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</si>
  <si>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</si>
  <si>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</si>
  <si>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</si>
  <si>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</si>
  <si>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</si>
  <si>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</si>
  <si>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</si>
  <si>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</si>
  <si>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</si>
  <si>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</si>
  <si>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</si>
  <si>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</si>
  <si>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</si>
  <si>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</si>
  <si>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</si>
  <si>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</si>
  <si>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</si>
  <si>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</si>
  <si>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</si>
  <si>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</si>
  <si>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</si>
  <si>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</si>
  <si>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</si>
  <si>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</si>
  <si>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</si>
  <si>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</si>
  <si>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</si>
  <si>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</si>
  <si>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</si>
  <si>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</si>
  <si>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</si>
  <si>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</si>
  <si>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</si>
  <si>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</si>
  <si>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</si>
  <si>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</si>
  <si>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</si>
  <si>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</si>
  <si>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</si>
  <si>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</si>
  <si>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</si>
  <si>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</si>
  <si>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</si>
  <si>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</si>
  <si>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</si>
  <si>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</si>
  <si>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</si>
  <si>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</si>
  <si>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</si>
  <si>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</si>
  <si>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</si>
  <si>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</si>
  <si>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</si>
  <si>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</si>
  <si>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</si>
  <si>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</si>
  <si>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</si>
  <si>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</si>
  <si>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</si>
  <si>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</si>
  <si>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</si>
  <si>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</si>
  <si>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</si>
  <si>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</si>
  <si>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</si>
  <si>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</si>
  <si>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</si>
  <si>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</si>
  <si>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</si>
  <si>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</si>
  <si>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</si>
  <si>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</si>
  <si>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</si>
  <si>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</si>
  <si>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</si>
  <si>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</si>
  <si>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</si>
  <si>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</si>
  <si>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</si>
  <si>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</si>
  <si>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</si>
  <si>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</si>
  <si>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</si>
  <si>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</si>
  <si>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</si>
  <si>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</si>
  <si>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</si>
  <si>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</si>
  <si>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</si>
  <si>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</si>
  <si>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</si>
  <si>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</si>
  <si>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</si>
  <si>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</si>
  <si>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</si>
  <si>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</si>
  <si>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</si>
  <si>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</si>
  <si>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</si>
  <si>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</si>
  <si>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</si>
  <si>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</si>
  <si>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</si>
  <si>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</si>
  <si>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</si>
  <si>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</si>
  <si>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</si>
  <si>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</si>
  <si>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</si>
  <si>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</si>
  <si>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</si>
  <si>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</si>
  <si>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</si>
  <si>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</si>
  <si>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</si>
  <si>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</si>
  <si>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</si>
  <si>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</si>
  <si>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</si>
  <si>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</si>
  <si>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</si>
  <si>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</si>
  <si>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</si>
  <si>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</si>
  <si>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</si>
  <si>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</si>
  <si>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</si>
  <si>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</si>
  <si>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</si>
  <si>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</si>
  <si>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</si>
  <si>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</si>
  <si>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</si>
  <si>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</si>
  <si>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</si>
  <si>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</si>
  <si>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</si>
  <si>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</si>
  <si>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</si>
  <si>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</si>
  <si>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</si>
  <si>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</si>
  <si>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</si>
  <si>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</si>
  <si>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</si>
  <si>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</si>
  <si>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</si>
  <si>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</si>
  <si>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</si>
  <si>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</si>
  <si>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</si>
  <si>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</si>
  <si>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</si>
  <si>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</si>
  <si>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</si>
  <si>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</si>
  <si>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</si>
  <si>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</si>
  <si>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</si>
  <si>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</si>
  <si>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</si>
  <si>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</si>
  <si>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</si>
  <si>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</si>
  <si>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</si>
  <si>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</si>
  <si>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</si>
  <si>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</si>
  <si>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</si>
  <si>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</si>
  <si>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</si>
  <si>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</si>
  <si>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</si>
  <si>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</si>
  <si>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</si>
  <si>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</si>
  <si>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</si>
  <si>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</si>
  <si>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</si>
  <si>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</si>
  <si>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</si>
  <si>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</si>
  <si>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</si>
  <si>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</si>
  <si>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</si>
  <si>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</si>
  <si>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</si>
  <si>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</si>
  <si>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</si>
  <si>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</si>
  <si>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</si>
  <si>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</si>
  <si>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</si>
  <si>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</si>
  <si>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</si>
  <si>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</si>
  <si>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</si>
  <si>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</si>
  <si>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</si>
  <si>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</si>
  <si>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</si>
  <si>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</si>
  <si>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</si>
  <si>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</si>
  <si>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</si>
  <si>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</si>
  <si>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</si>
  <si>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</si>
  <si>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</si>
  <si>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</si>
  <si>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</si>
  <si>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</si>
  <si>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</si>
  <si>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</si>
  <si>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</si>
  <si>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</si>
  <si>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</si>
  <si>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</si>
  <si>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</si>
  <si>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</si>
  <si>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</si>
  <si>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</si>
  <si>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</si>
  <si>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</si>
  <si>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</si>
  <si>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</si>
  <si>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</si>
  <si>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</si>
  <si>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</si>
  <si>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</si>
  <si>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</si>
  <si>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</si>
  <si>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</si>
  <si>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</si>
  <si>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</si>
  <si>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</si>
  <si>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</si>
  <si>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</si>
  <si>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</si>
  <si>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</si>
  <si>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</si>
  <si>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</si>
  <si>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</si>
  <si>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</si>
  <si>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</si>
  <si>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</si>
  <si>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</si>
  <si>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</si>
  <si>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</si>
  <si>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</si>
  <si>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</si>
  <si>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</si>
  <si>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</si>
  <si>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</si>
  <si>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</si>
  <si>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</si>
  <si>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</si>
  <si>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</si>
  <si>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</si>
  <si>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</si>
  <si>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</si>
  <si>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</si>
  <si>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</si>
  <si>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</si>
  <si>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</si>
  <si>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</si>
  <si>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</si>
  <si>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</si>
  <si>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</si>
  <si>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</si>
  <si>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</si>
  <si>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</si>
  <si>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</si>
  <si>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</si>
  <si>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</si>
  <si>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</si>
  <si>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</si>
  <si>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</si>
  <si>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</si>
  <si>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</si>
  <si>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</si>
  <si>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</si>
  <si>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</si>
  <si>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</si>
  <si>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</si>
  <si>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</si>
  <si>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</si>
  <si>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</si>
  <si>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</si>
  <si>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</si>
  <si>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</si>
  <si>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</si>
  <si>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</si>
  <si>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</si>
  <si>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</si>
  <si>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</si>
  <si>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</si>
  <si>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</si>
  <si>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</si>
  <si>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</si>
  <si>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</si>
  <si>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</si>
  <si>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</si>
  <si>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</si>
  <si>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</si>
  <si>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</si>
  <si>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</si>
  <si>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</si>
  <si>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</si>
  <si>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</si>
  <si>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</si>
  <si>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</si>
  <si>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</si>
  <si>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</si>
  <si>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</si>
  <si>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</si>
  <si>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</si>
  <si>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</si>
  <si>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</si>
  <si>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</si>
  <si>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</si>
  <si>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</si>
  <si>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</si>
  <si>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</si>
  <si>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</si>
  <si>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</si>
  <si>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</si>
  <si>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</si>
  <si>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</si>
  <si>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</si>
  <si>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</si>
  <si>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</si>
  <si>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</si>
  <si>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</si>
  <si>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</si>
  <si>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</si>
  <si>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</si>
  <si>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</si>
  <si>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</si>
  <si>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</si>
  <si>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</si>
  <si>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</si>
  <si>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</si>
  <si>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</si>
  <si>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</si>
  <si>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</si>
  <si>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</si>
  <si>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</si>
  <si>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</si>
  <si>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</si>
  <si>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</si>
  <si>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</si>
  <si>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</si>
  <si>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</si>
  <si>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</si>
  <si>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</si>
  <si>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</si>
  <si>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</si>
  <si>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</si>
  <si>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</si>
  <si>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</si>
  <si>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</si>
  <si>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</si>
  <si>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</si>
  <si>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</si>
  <si>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</si>
  <si>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</si>
  <si>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</si>
  <si>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</si>
  <si>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</si>
  <si>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</si>
  <si>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</si>
  <si>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</si>
  <si>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</si>
  <si>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</si>
  <si>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</si>
  <si>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</si>
  <si>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</si>
  <si>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</si>
  <si>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</si>
  <si>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</si>
  <si>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</si>
  <si>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</si>
  <si>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</si>
  <si>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</si>
  <si>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</si>
  <si>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</si>
  <si>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</si>
  <si>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</si>
  <si>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</si>
  <si>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</si>
  <si>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</si>
  <si>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</si>
  <si>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</si>
  <si>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</si>
  <si>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</si>
  <si>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</si>
  <si>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</si>
  <si>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</si>
  <si>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</si>
  <si>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</si>
  <si>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</si>
  <si>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</si>
  <si>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</si>
  <si>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</si>
  <si>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</si>
  <si>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</si>
  <si>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</si>
  <si>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</si>
  <si>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</si>
  <si>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</si>
  <si>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</si>
  <si>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</si>
  <si>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</si>
  <si>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</si>
  <si>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</si>
  <si>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</si>
  <si>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</si>
  <si>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</si>
  <si>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</si>
  <si>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</si>
  <si>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</si>
  <si>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</si>
  <si>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</si>
  <si>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</si>
  <si>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</si>
  <si>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</si>
  <si>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</si>
  <si>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</si>
  <si>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</si>
  <si>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</si>
  <si>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</si>
  <si>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</si>
  <si>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</si>
  <si>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</si>
  <si>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</si>
  <si>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</si>
  <si>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</si>
  <si>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</si>
  <si>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</si>
  <si>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</si>
  <si>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</si>
  <si>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</si>
  <si>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</si>
  <si>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</si>
  <si>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</si>
  <si>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</si>
  <si>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</si>
  <si>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</si>
  <si>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</si>
  <si>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</si>
  <si>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</si>
  <si>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</si>
  <si>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</si>
  <si>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</si>
  <si>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</si>
  <si>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</si>
  <si>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</si>
  <si>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</si>
  <si>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</si>
  <si>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</si>
  <si>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</si>
  <si>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</si>
  <si>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</si>
  <si>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</si>
  <si>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</si>
  <si>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</si>
  <si>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</si>
  <si>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</si>
  <si>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</si>
  <si>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</si>
  <si>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</si>
  <si>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</si>
  <si>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</si>
  <si>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</si>
  <si>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</si>
  <si>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</si>
  <si>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</si>
  <si>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</si>
  <si>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</si>
  <si>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</si>
  <si>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</si>
  <si>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</si>
  <si>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</si>
  <si>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</si>
  <si>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</si>
  <si>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</si>
  <si>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</si>
  <si>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</si>
  <si>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</si>
  <si>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</si>
  <si>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</si>
  <si>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</si>
  <si>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</si>
  <si>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</si>
  <si>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</si>
  <si>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</si>
  <si>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</si>
  <si>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</si>
  <si>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</si>
  <si>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</si>
  <si>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</si>
  <si>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</si>
  <si>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</si>
  <si>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</si>
  <si>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</si>
  <si>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</si>
  <si>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</si>
  <si>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</si>
  <si>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</si>
  <si>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</si>
  <si>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</si>
  <si>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</si>
  <si>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</si>
  <si>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</si>
  <si>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</si>
  <si>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</si>
  <si>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</si>
  <si>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</si>
  <si>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</si>
  <si>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</si>
  <si>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</si>
  <si>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</si>
  <si>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</si>
  <si>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</si>
  <si>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</si>
  <si>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</si>
  <si>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</si>
  <si>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</si>
  <si>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</si>
  <si>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</si>
  <si>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</si>
  <si>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</si>
  <si>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</si>
  <si>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</si>
  <si>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</si>
  <si>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</si>
  <si>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</si>
  <si>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</si>
  <si>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</si>
  <si>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</si>
  <si>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</si>
  <si>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</si>
  <si>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</si>
  <si>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</si>
  <si>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</si>
  <si>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</si>
  <si>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</si>
  <si>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</si>
  <si>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</si>
  <si>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</si>
  <si>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</si>
  <si>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</si>
  <si>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</si>
  <si>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</si>
  <si>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</si>
  <si>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</si>
  <si>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</si>
  <si>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</si>
  <si>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</si>
  <si>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</si>
  <si>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</si>
  <si>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</si>
  <si>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</si>
  <si>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</si>
  <si>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</si>
  <si>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</si>
  <si>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</si>
  <si>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</si>
  <si>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</si>
  <si>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</si>
  <si>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</si>
  <si>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</si>
  <si>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</si>
  <si>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</si>
  <si>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</si>
  <si>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</si>
  <si>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</si>
  <si>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</si>
  <si>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</si>
  <si>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</si>
  <si>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</si>
  <si>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</si>
  <si>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</si>
  <si>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</si>
  <si>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</si>
  <si>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</si>
  <si>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</si>
  <si>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</si>
  <si>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</si>
  <si>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</si>
  <si>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</si>
  <si>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</si>
  <si>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</si>
  <si>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</si>
  <si>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</si>
  <si>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</si>
  <si>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</si>
  <si>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</si>
  <si>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</si>
  <si>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</si>
  <si>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</si>
  <si>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</si>
  <si>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</si>
  <si>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</si>
  <si>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</si>
  <si>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</si>
  <si>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</si>
  <si>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</si>
  <si>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</si>
  <si>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</si>
  <si>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</si>
  <si>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</si>
  <si>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</si>
  <si>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</si>
  <si>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</si>
  <si>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</si>
  <si>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</si>
  <si>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</si>
  <si>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</si>
  <si>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</si>
  <si>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</si>
  <si>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</si>
  <si>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</si>
  <si>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</si>
  <si>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</si>
  <si>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</si>
  <si>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</si>
  <si>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</si>
  <si>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</si>
  <si>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</si>
  <si>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</si>
  <si>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</si>
  <si>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</si>
  <si>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</si>
  <si>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</si>
  <si>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</si>
  <si>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</si>
  <si>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</si>
  <si>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</si>
  <si>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</si>
  <si>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</si>
  <si>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</si>
  <si>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</si>
  <si>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</si>
  <si>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</si>
  <si>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</si>
  <si>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</si>
  <si>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</si>
  <si>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</si>
  <si>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</si>
  <si>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</si>
  <si>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</si>
  <si>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</si>
  <si>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</si>
  <si>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</si>
  <si>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</si>
  <si>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</si>
  <si>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</si>
  <si>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</si>
  <si>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</si>
  <si>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</si>
  <si>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</si>
  <si>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</si>
  <si>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</si>
  <si>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</si>
  <si>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</si>
  <si>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</si>
  <si>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</si>
  <si>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</si>
  <si>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</si>
  <si>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</si>
  <si>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</si>
  <si>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</si>
  <si>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</si>
  <si>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</si>
  <si>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</si>
  <si>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</si>
  <si>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</si>
  <si>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</si>
  <si>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</si>
  <si>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</si>
  <si>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</si>
  <si>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</si>
  <si>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</si>
  <si>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</si>
  <si>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</si>
  <si>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</si>
  <si>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</si>
  <si>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</si>
  <si>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</si>
  <si>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</si>
  <si>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</si>
  <si>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</si>
  <si>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</si>
  <si>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</si>
  <si>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</si>
  <si>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</si>
  <si>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</si>
  <si>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</si>
  <si>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</si>
  <si>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</si>
  <si>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</si>
  <si>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</si>
  <si>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</si>
  <si>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</si>
  <si>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</si>
  <si>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</si>
  <si>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</si>
  <si>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</si>
  <si>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</si>
  <si>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</si>
  <si>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</si>
  <si>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</si>
  <si>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</si>
  <si>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</si>
  <si>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</si>
  <si>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</si>
  <si>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</si>
  <si>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</si>
  <si>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</si>
  <si>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</si>
  <si>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</si>
  <si>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</si>
  <si>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</si>
  <si>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</si>
  <si>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</si>
  <si>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</si>
  <si>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</si>
  <si>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</si>
  <si>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</si>
  <si>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</si>
  <si>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</si>
  <si>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</si>
  <si>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</si>
  <si>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</si>
  <si>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</si>
  <si>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</si>
  <si>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</si>
  <si>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</si>
  <si>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</si>
  <si>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</si>
  <si>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</si>
  <si>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</si>
  <si>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</si>
  <si>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</si>
  <si>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</si>
  <si>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</si>
  <si>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</si>
  <si>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</si>
  <si>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</si>
  <si>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</si>
  <si>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</si>
  <si>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</si>
  <si>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</si>
  <si>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</si>
  <si>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</si>
  <si>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</si>
  <si>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</si>
  <si>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</si>
  <si>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</si>
  <si>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</si>
  <si>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</si>
  <si>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</si>
  <si>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</si>
  <si>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</si>
  <si>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</si>
  <si>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</si>
  <si>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</si>
  <si>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</si>
  <si>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</si>
  <si>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</si>
  <si>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</si>
  <si>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</si>
  <si>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</si>
  <si>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</si>
  <si>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</si>
  <si>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</si>
  <si>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</si>
  <si>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</si>
  <si>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</si>
  <si>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</si>
  <si>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</si>
  <si>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</si>
  <si>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</si>
  <si>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</si>
  <si>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</si>
  <si>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</si>
  <si>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</si>
  <si>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</si>
  <si>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</si>
  <si>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</si>
  <si>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</si>
  <si>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</si>
  <si>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</si>
  <si>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</si>
  <si>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</si>
  <si>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</si>
  <si>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</si>
  <si>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</si>
  <si>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</si>
  <si>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</si>
  <si>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</si>
  <si>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</si>
  <si>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</si>
  <si>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</si>
  <si>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</si>
  <si>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</si>
  <si>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</si>
  <si>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</si>
  <si>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</si>
  <si>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</si>
  <si>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</si>
  <si>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</si>
  <si>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</si>
  <si>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</si>
  <si>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</si>
  <si>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</si>
  <si>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</si>
  <si>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</si>
  <si>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</si>
  <si>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</si>
  <si>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</si>
  <si>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</si>
  <si>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</si>
  <si>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</si>
  <si>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</si>
  <si>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</si>
  <si>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</si>
  <si>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</si>
  <si>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</si>
  <si>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</si>
  <si>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</si>
  <si>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</si>
  <si>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</si>
  <si>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</si>
  <si>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</si>
  <si>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</si>
  <si>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</si>
  <si>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</si>
  <si>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</si>
  <si>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</si>
  <si>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</si>
  <si>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</si>
  <si>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</si>
  <si>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</si>
  <si>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</si>
  <si>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</si>
  <si>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</si>
  <si>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</si>
  <si>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</si>
  <si>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</si>
  <si>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</si>
  <si>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</si>
  <si>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</si>
  <si>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</si>
  <si>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</si>
  <si>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</si>
  <si>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</si>
  <si>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</si>
  <si>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</si>
  <si>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</si>
  <si>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</si>
  <si>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</si>
  <si>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</si>
  <si>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</si>
  <si>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</si>
  <si>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</si>
  <si>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</si>
  <si>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</si>
  <si>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</si>
  <si>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</si>
  <si>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</si>
  <si>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</si>
  <si>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</si>
  <si>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</si>
  <si>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</si>
  <si>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</si>
  <si>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</si>
  <si>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</si>
  <si>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</si>
  <si>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</si>
  <si>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</si>
  <si>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</si>
  <si>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</si>
  <si>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</si>
  <si>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</si>
  <si>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</si>
  <si>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</si>
  <si>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</si>
  <si>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</si>
  <si>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</si>
  <si>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</si>
  <si>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</si>
  <si>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</si>
  <si>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</si>
  <si>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</si>
  <si>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</si>
  <si>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</si>
  <si>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</si>
  <si>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</si>
  <si>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</si>
  <si>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</si>
  <si>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</si>
  <si>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</si>
  <si>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</si>
  <si>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</si>
  <si>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</si>
  <si>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</si>
  <si>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</si>
  <si>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</si>
  <si>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</si>
  <si>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</si>
  <si>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</si>
  <si>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</si>
  <si>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</si>
  <si>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</si>
  <si>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</si>
  <si>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</si>
  <si>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</si>
  <si>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</si>
  <si>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</si>
  <si>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</si>
  <si>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</si>
  <si>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</si>
  <si>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</si>
  <si>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</si>
  <si>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</si>
  <si>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</si>
  <si>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</si>
  <si>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</si>
  <si>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</si>
  <si>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</si>
  <si>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</si>
  <si>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</si>
  <si>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</si>
  <si>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</si>
  <si>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</si>
  <si>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</si>
  <si>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</si>
  <si>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</si>
  <si>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</si>
  <si>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</si>
  <si>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</si>
  <si>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</si>
  <si>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</si>
  <si>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</si>
  <si>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</si>
  <si>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</si>
  <si>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</si>
  <si>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</si>
  <si>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</si>
  <si>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</si>
  <si>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</si>
  <si>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</si>
  <si>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</si>
  <si>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</si>
  <si>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</si>
  <si>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</si>
  <si>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</si>
  <si>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</si>
  <si>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</si>
  <si>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</si>
  <si>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</si>
  <si>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</si>
  <si>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</si>
  <si>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</si>
  <si>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</si>
  <si>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</si>
  <si>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</si>
  <si>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</si>
  <si>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</si>
  <si>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</si>
  <si>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</si>
  <si>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</si>
  <si>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</si>
  <si>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</si>
  <si>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</si>
  <si>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</si>
  <si>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</si>
  <si>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</si>
  <si>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</si>
  <si>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</si>
  <si>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</si>
  <si>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</si>
  <si>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</si>
  <si>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</si>
  <si>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</si>
  <si>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</si>
  <si>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</si>
  <si>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</si>
  <si>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</si>
  <si>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</si>
  <si>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</si>
  <si>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</si>
  <si>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</si>
  <si>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</si>
  <si>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</si>
  <si>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</si>
  <si>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</si>
  <si>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</si>
  <si>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</si>
  <si>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</si>
  <si>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</si>
  <si>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</si>
  <si>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</si>
  <si>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</si>
  <si>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</si>
  <si>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</si>
  <si>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</si>
  <si>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</si>
  <si>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</si>
  <si>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</si>
  <si>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</si>
  <si>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</si>
  <si>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</si>
  <si>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</si>
  <si>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</si>
  <si>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</si>
  <si>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</si>
  <si>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</si>
  <si>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</si>
  <si>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</si>
  <si>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</si>
  <si>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</si>
  <si>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</si>
  <si>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</si>
  <si>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</si>
  <si>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</si>
  <si>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</si>
  <si>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</si>
  <si>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</si>
  <si>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</si>
  <si>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</si>
  <si>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</si>
  <si>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</si>
  <si>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</si>
  <si>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</si>
  <si>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</si>
  <si>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</si>
  <si>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</si>
  <si>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</si>
  <si>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</si>
  <si>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</si>
  <si>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</si>
  <si>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</si>
  <si>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</si>
  <si>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</si>
  <si>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</si>
  <si>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</si>
  <si>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</si>
  <si>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</si>
  <si>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</si>
  <si>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</si>
  <si>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</si>
  <si>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</si>
  <si>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</si>
  <si>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</si>
  <si>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</si>
  <si>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</si>
  <si>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</si>
  <si>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</si>
  <si>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</si>
  <si>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</si>
  <si>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</si>
  <si>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</si>
  <si>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</si>
  <si>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</si>
  <si>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</si>
  <si>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</si>
  <si>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</si>
  <si>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</si>
  <si>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</si>
  <si>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</si>
  <si>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</si>
  <si>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</si>
  <si>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</si>
  <si>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</si>
  <si>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</si>
  <si>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</si>
  <si>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</si>
  <si>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</si>
  <si>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</si>
  <si>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</si>
  <si>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</si>
  <si>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</si>
  <si>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</si>
  <si>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</si>
  <si>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</si>
  <si>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</si>
  <si>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</si>
  <si>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</si>
  <si>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</si>
  <si>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</si>
  <si>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</si>
  <si>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</si>
  <si>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</si>
  <si>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</si>
  <si>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</si>
  <si>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</si>
  <si>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</si>
  <si>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</si>
  <si>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</si>
  <si>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</si>
  <si>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</si>
  <si>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</si>
  <si>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</si>
  <si>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</si>
  <si>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</si>
  <si>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</si>
  <si>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</si>
  <si>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</si>
  <si>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</si>
  <si>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</si>
  <si>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</si>
  <si>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</si>
  <si>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</si>
  <si>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</si>
  <si>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</si>
  <si>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</si>
  <si>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</si>
  <si>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</si>
  <si>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</si>
  <si>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</si>
  <si>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</si>
  <si>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</si>
  <si>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</si>
  <si>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</si>
  <si>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</si>
  <si>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</si>
  <si>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</si>
  <si>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</si>
  <si>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</si>
  <si>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</si>
  <si>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</si>
  <si>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</si>
  <si>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</si>
  <si>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</si>
  <si>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</si>
  <si>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</si>
  <si>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</si>
  <si>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</si>
  <si>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</si>
  <si>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</si>
  <si>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</si>
  <si>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</si>
  <si>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</si>
  <si>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</si>
  <si>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</si>
  <si>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</si>
  <si>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</si>
  <si>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</si>
  <si>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</si>
  <si>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</si>
  <si>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</si>
  <si>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</si>
  <si>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</si>
  <si>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</si>
  <si>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</si>
  <si>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</si>
  <si>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</si>
  <si>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</si>
  <si>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</si>
  <si>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</si>
  <si>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</si>
  <si>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</si>
  <si>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</si>
  <si>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</si>
  <si>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</si>
  <si>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</si>
  <si>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</si>
  <si>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</si>
  <si>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</si>
  <si>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</si>
  <si>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</si>
  <si>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</si>
  <si>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</si>
  <si>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</si>
  <si>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</si>
  <si>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</si>
  <si>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</si>
  <si>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</si>
  <si>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</si>
  <si>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</si>
  <si>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</si>
  <si>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</si>
  <si>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</si>
  <si>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</si>
  <si>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</si>
  <si>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</si>
  <si>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</si>
  <si>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</si>
  <si>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</si>
  <si>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</si>
  <si>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</si>
  <si>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</si>
  <si>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</si>
  <si>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</si>
  <si>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</si>
  <si>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</si>
  <si>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</si>
  <si>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</si>
  <si>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</si>
  <si>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</si>
  <si>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</si>
  <si>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</si>
  <si>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</si>
  <si>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</si>
  <si>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</si>
  <si>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</si>
  <si>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</si>
  <si>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</si>
  <si>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</si>
  <si>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</si>
  <si>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</si>
  <si>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</si>
  <si>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</si>
  <si>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</si>
  <si>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</si>
  <si>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</si>
  <si>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</si>
  <si>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</si>
  <si>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</si>
  <si>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</si>
  <si>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</si>
  <si>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</si>
  <si>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</si>
  <si>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</si>
  <si>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</si>
  <si>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</si>
  <si>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</si>
  <si>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</si>
  <si>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</si>
  <si>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</si>
  <si>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</si>
  <si>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</si>
  <si>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</si>
  <si>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</si>
  <si>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</si>
  <si>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</si>
  <si>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</si>
  <si>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</si>
  <si>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</si>
  <si>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</si>
  <si>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</si>
  <si>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</si>
  <si>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</si>
  <si>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</si>
  <si>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</si>
  <si>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</si>
  <si>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</si>
  <si>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</si>
  <si>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</si>
  <si>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</si>
  <si>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</si>
  <si>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</si>
  <si>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</si>
  <si>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</si>
  <si>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</si>
  <si>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</si>
  <si>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</si>
  <si>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</si>
  <si>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</si>
  <si>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</si>
  <si>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</si>
  <si>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</si>
  <si>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</si>
  <si>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</si>
  <si>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</si>
  <si>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</si>
  <si>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</si>
  <si>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</si>
  <si>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</si>
  <si>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</si>
  <si>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</si>
  <si>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</si>
  <si>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</si>
  <si>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</si>
  <si>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</si>
  <si>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</si>
  <si>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</si>
  <si>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</si>
  <si>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</si>
  <si>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</si>
  <si>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</si>
  <si>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</si>
  <si>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</si>
  <si>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</si>
  <si>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</si>
  <si>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</si>
  <si>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</si>
  <si>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</si>
  <si>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</si>
  <si>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</si>
  <si>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</si>
  <si>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</si>
  <si>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</si>
  <si>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</si>
  <si>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</si>
  <si>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</si>
  <si>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</si>
  <si>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</si>
  <si>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</si>
  <si>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</si>
  <si>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</si>
  <si>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</si>
  <si>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</si>
  <si>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</si>
  <si>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</si>
  <si>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</si>
  <si>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</si>
  <si>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</si>
  <si>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</si>
  <si>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</si>
  <si>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</si>
  <si>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</si>
  <si>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</si>
  <si>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</si>
  <si>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</si>
  <si>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</si>
  <si>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</si>
  <si>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</si>
  <si>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</si>
  <si>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</si>
  <si>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</si>
  <si>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</si>
  <si>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</si>
  <si>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</si>
  <si>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</si>
  <si>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</si>
  <si>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</si>
  <si>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</si>
  <si>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</si>
  <si>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</si>
  <si>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</si>
  <si>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</si>
  <si>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</si>
  <si>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</si>
  <si>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</si>
  <si>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</si>
  <si>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</si>
  <si>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</si>
  <si>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</si>
  <si>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</si>
  <si>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</si>
  <si>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</si>
  <si>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</si>
  <si>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</si>
  <si>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</si>
  <si>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</si>
  <si>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</si>
  <si>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</si>
  <si>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</si>
  <si>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</si>
  <si>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</si>
  <si>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</si>
  <si>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</si>
  <si>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</si>
  <si>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</si>
  <si>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</si>
  <si>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</si>
  <si>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</si>
  <si>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</si>
  <si>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</si>
  <si>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</si>
  <si>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</si>
  <si>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</si>
  <si>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</si>
  <si>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</si>
  <si>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</si>
  <si>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</si>
  <si>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</si>
  <si>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</si>
  <si>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</si>
  <si>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</si>
  <si>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</si>
  <si>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</si>
  <si>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</si>
  <si>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</si>
  <si>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</si>
  <si>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</si>
  <si>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</si>
  <si>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</si>
  <si>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</si>
  <si>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</si>
  <si>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</si>
  <si>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</si>
  <si>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</si>
  <si>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</si>
  <si>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</si>
  <si>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</si>
  <si>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</si>
  <si>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</si>
  <si>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</si>
  <si>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</si>
  <si>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</si>
  <si>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</si>
  <si>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</si>
  <si>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</si>
  <si>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</si>
  <si>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</si>
  <si>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</si>
  <si>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</si>
  <si>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</si>
  <si>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</si>
  <si>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</si>
  <si>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</si>
  <si>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</si>
  <si>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</si>
  <si>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</si>
  <si>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</si>
  <si>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</si>
  <si>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</si>
  <si>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</si>
  <si>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</si>
  <si>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</si>
  <si>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</si>
  <si>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</si>
  <si>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</si>
  <si>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</si>
  <si>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</si>
  <si>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</si>
  <si>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</si>
  <si>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</si>
  <si>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</si>
  <si>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</si>
  <si>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</si>
  <si>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</si>
  <si>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</si>
  <si>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</si>
  <si>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</si>
  <si>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</si>
  <si>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</si>
  <si>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</si>
  <si>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</si>
  <si>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</si>
  <si>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</si>
  <si>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</si>
  <si>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</si>
  <si>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</si>
  <si>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</si>
  <si>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</si>
  <si>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</si>
  <si>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</si>
  <si>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</si>
  <si>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</si>
  <si>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</si>
  <si>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</si>
  <si>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</si>
  <si>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</si>
  <si>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</si>
  <si>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</si>
  <si>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</si>
  <si>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</si>
  <si>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</si>
  <si>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</si>
  <si>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</si>
  <si>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</si>
  <si>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</si>
  <si>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</si>
  <si>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</si>
  <si>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</si>
  <si>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</si>
  <si>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</si>
  <si>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</si>
  <si>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</si>
  <si>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</si>
  <si>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</si>
  <si>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</si>
  <si>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</si>
  <si>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</si>
  <si>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</si>
  <si>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</si>
  <si>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</si>
  <si>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</si>
  <si>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</si>
  <si>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</si>
  <si>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</si>
  <si>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</si>
  <si>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</si>
  <si>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</si>
  <si>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</si>
  <si>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</si>
  <si>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</si>
  <si>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</si>
  <si>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</si>
  <si>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</si>
  <si>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</si>
  <si>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</si>
  <si>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</si>
  <si>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</si>
  <si>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</si>
  <si>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</si>
  <si>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</si>
  <si>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</si>
  <si>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</si>
  <si>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</si>
  <si>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</si>
  <si>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</si>
  <si>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</si>
  <si>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</si>
  <si>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</si>
  <si>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</si>
  <si>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</si>
  <si>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</si>
  <si>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</si>
  <si>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</si>
  <si>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</si>
  <si>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</si>
  <si>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</si>
  <si>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</si>
  <si>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</si>
  <si>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</si>
  <si>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</si>
  <si>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</si>
  <si>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</si>
  <si>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</si>
  <si>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</si>
  <si>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</si>
  <si>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</si>
  <si>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</si>
  <si>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</si>
  <si>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</si>
  <si>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</si>
  <si>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</si>
  <si>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</si>
  <si>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</si>
  <si>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</si>
  <si>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</si>
  <si>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</si>
  <si>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</si>
  <si>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</si>
  <si>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</si>
  <si>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</si>
  <si>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</si>
  <si>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</si>
  <si>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</si>
  <si>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</si>
  <si>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</si>
  <si>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</si>
  <si>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</si>
  <si>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</si>
  <si>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</si>
  <si>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</si>
  <si>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</si>
  <si>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</si>
  <si>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</si>
  <si>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</si>
  <si>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</si>
  <si>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</si>
  <si>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</si>
  <si>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</si>
  <si>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</si>
  <si>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</si>
  <si>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</si>
  <si>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</si>
  <si>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</si>
  <si>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</si>
  <si>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</si>
  <si>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</si>
  <si>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</si>
  <si>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</si>
  <si>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</si>
  <si>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</si>
  <si>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</si>
  <si>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</si>
  <si>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</si>
  <si>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</si>
  <si>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</si>
  <si>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</si>
  <si>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</si>
  <si>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</si>
  <si>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</si>
  <si>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</si>
  <si>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</si>
  <si>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</si>
  <si>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</si>
  <si>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</si>
  <si>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</si>
  <si>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</si>
  <si>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</si>
  <si>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</si>
  <si>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</si>
  <si>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</si>
  <si>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</si>
  <si>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</si>
  <si>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</si>
  <si>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</si>
  <si>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</si>
  <si>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</si>
  <si>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</si>
  <si>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</si>
  <si>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</si>
  <si>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</si>
  <si>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</si>
  <si>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</si>
  <si>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</si>
  <si>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</si>
  <si>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</si>
  <si>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</si>
  <si>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</si>
  <si>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</si>
  <si>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</si>
  <si>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</si>
  <si>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</si>
  <si>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</si>
  <si>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</si>
  <si>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</si>
  <si>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</si>
  <si>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</si>
  <si>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</si>
  <si>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</si>
  <si>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</si>
  <si>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</si>
  <si>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</si>
  <si>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</si>
  <si>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</si>
  <si>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</si>
  <si>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</si>
  <si>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</si>
  <si>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</si>
  <si>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</si>
  <si>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</si>
  <si>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</si>
  <si>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</si>
  <si>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</si>
  <si>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</si>
  <si>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</si>
  <si>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</si>
  <si>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</si>
  <si>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</si>
  <si>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</si>
  <si>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</si>
  <si>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</si>
  <si>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</si>
  <si>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</si>
  <si>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</si>
  <si>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</si>
  <si>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</si>
  <si>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</si>
  <si>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</si>
  <si>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</si>
  <si>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</si>
  <si>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</si>
  <si>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</si>
  <si>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</si>
  <si>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</si>
  <si>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</si>
  <si>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</si>
  <si>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</si>
  <si>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</si>
  <si>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</si>
  <si>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</si>
  <si>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</si>
  <si>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</si>
  <si>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</si>
  <si>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</si>
  <si>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</si>
  <si>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</si>
  <si>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</si>
  <si>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</si>
  <si>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</si>
  <si>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</si>
  <si>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</si>
  <si>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</si>
  <si>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</si>
  <si>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</si>
  <si>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</si>
  <si>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</si>
  <si>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</si>
  <si>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</si>
  <si>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</si>
  <si>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</si>
  <si>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</si>
  <si>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</si>
  <si>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</si>
  <si>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</si>
  <si>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</si>
  <si>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</si>
  <si>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</si>
  <si>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</si>
  <si>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</si>
  <si>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</si>
  <si>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</si>
  <si>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</si>
  <si>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</si>
  <si>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</si>
  <si>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</si>
  <si>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</si>
  <si>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</si>
  <si>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</si>
  <si>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</si>
  <si>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</si>
  <si>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</si>
  <si>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</si>
  <si>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</si>
  <si>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</si>
  <si>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</si>
  <si>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</si>
  <si>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</si>
  <si>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</si>
  <si>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</si>
  <si>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</si>
  <si>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</si>
  <si>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</si>
  <si>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</si>
  <si>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</si>
  <si>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</si>
  <si>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</si>
  <si>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</si>
  <si>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</si>
  <si>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</si>
  <si>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</si>
  <si>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</si>
  <si>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</si>
  <si>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</si>
  <si>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</si>
  <si>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</si>
  <si>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</si>
  <si>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</si>
  <si>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</si>
  <si>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</si>
  <si>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</si>
  <si>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</si>
  <si>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</si>
  <si>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</si>
  <si>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</si>
  <si>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</si>
  <si>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</si>
  <si>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</si>
  <si>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</si>
  <si>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</si>
  <si>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</si>
  <si>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</si>
  <si>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</si>
  <si>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</si>
  <si>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</si>
  <si>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</si>
  <si>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</si>
  <si>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</si>
  <si>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</si>
  <si>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</si>
  <si>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</si>
  <si>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</si>
  <si>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</si>
  <si>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</si>
  <si>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</si>
  <si>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</si>
  <si>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</si>
  <si>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</si>
  <si>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</si>
  <si>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</si>
  <si>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</si>
  <si>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</si>
  <si>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</si>
  <si>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</si>
  <si>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</si>
  <si>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</si>
  <si>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</si>
  <si>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</si>
  <si>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</si>
  <si>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</si>
  <si>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</si>
  <si>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</si>
  <si>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</si>
  <si>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</si>
  <si>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</si>
  <si>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</si>
  <si>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</si>
  <si>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</si>
  <si>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</si>
  <si>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</si>
  <si>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</si>
  <si>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</si>
  <si>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</si>
  <si>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</si>
  <si>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</si>
  <si>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</si>
  <si>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</si>
  <si>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</si>
  <si>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</si>
  <si>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</si>
  <si>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</si>
  <si>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</si>
  <si>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</si>
  <si>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</si>
  <si>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</si>
  <si>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</si>
  <si>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</si>
  <si>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</si>
  <si>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</si>
  <si>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</si>
  <si>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</si>
  <si>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</si>
  <si>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</si>
  <si>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</si>
  <si>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</si>
  <si>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</si>
  <si>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</si>
  <si>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</si>
  <si>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</si>
  <si>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</si>
  <si>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</si>
  <si>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</si>
  <si>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</si>
  <si>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</si>
  <si>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</si>
  <si>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</si>
  <si>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</si>
  <si>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</si>
  <si>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</si>
  <si>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</si>
  <si>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</si>
  <si>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</si>
  <si>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</si>
  <si>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</si>
  <si>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</si>
  <si>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</si>
  <si>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</si>
  <si>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</si>
  <si>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</si>
  <si>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</si>
  <si>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</si>
  <si>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</si>
  <si>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</si>
  <si>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</si>
  <si>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</si>
  <si>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</si>
  <si>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</si>
  <si>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</si>
  <si>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</si>
  <si>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</si>
  <si>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</si>
  <si>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</si>
  <si>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</si>
  <si>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</si>
  <si>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</si>
  <si>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</si>
  <si>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</si>
  <si>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</si>
  <si>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</si>
  <si>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</si>
  <si>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</si>
  <si>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</si>
  <si>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</si>
  <si>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</si>
  <si>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</si>
  <si>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</si>
  <si>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</si>
  <si>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</si>
  <si>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</si>
  <si>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</si>
  <si>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</si>
  <si>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</si>
  <si>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</si>
  <si>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</si>
  <si>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</si>
  <si>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</si>
  <si>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</si>
  <si>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</si>
  <si>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</si>
  <si>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</si>
  <si>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</si>
  <si>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</si>
  <si>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</si>
  <si>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</si>
  <si>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</si>
  <si>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</si>
  <si>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</si>
  <si>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</si>
  <si>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</si>
  <si>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</si>
  <si>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</si>
  <si>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</si>
  <si>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</si>
  <si>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</si>
  <si>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</si>
  <si>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</si>
  <si>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</si>
  <si>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</si>
  <si>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</si>
  <si>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</si>
  <si>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</si>
  <si>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</si>
  <si>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</si>
  <si>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</si>
  <si>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</si>
  <si>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</si>
  <si>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</si>
  <si>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</si>
  <si>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</si>
  <si>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</si>
  <si>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</si>
  <si>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</si>
  <si>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</si>
  <si>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</si>
  <si>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</si>
  <si>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</si>
  <si>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</si>
  <si>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</si>
  <si>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</si>
  <si>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</si>
  <si>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</si>
  <si>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</si>
  <si>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</si>
  <si>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</si>
  <si>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</si>
  <si>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</si>
  <si>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</si>
  <si>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</si>
  <si>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</si>
  <si>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</si>
  <si>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</si>
  <si>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</si>
  <si>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</si>
  <si>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</si>
  <si>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</si>
  <si>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</si>
  <si>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</si>
  <si>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</si>
  <si>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</si>
  <si>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</si>
  <si>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</si>
  <si>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</si>
  <si>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</si>
  <si>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</si>
  <si>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</si>
  <si>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</si>
  <si>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</si>
  <si>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</si>
  <si>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</si>
  <si>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</si>
  <si>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</si>
  <si>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</si>
  <si>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</si>
  <si>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</si>
  <si>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</si>
  <si>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</si>
  <si>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</si>
  <si>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</si>
  <si>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</si>
  <si>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</si>
  <si>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</si>
  <si>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</si>
  <si>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</si>
  <si>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</si>
  <si>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</si>
  <si>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</si>
  <si>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</si>
  <si>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</si>
  <si>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</si>
  <si>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</si>
  <si>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</si>
  <si>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</si>
  <si>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</si>
  <si>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</si>
  <si>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</si>
  <si>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</si>
  <si>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</si>
  <si>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</si>
  <si>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</si>
  <si>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</si>
  <si>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</si>
  <si>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</si>
  <si>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</si>
  <si>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</si>
  <si>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</si>
  <si>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</si>
  <si>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</si>
  <si>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</si>
  <si>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</si>
  <si>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</si>
  <si>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</si>
  <si>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</si>
  <si>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</si>
  <si>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</si>
  <si>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</si>
  <si>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</si>
  <si>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</si>
  <si>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</si>
  <si>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</si>
  <si>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</si>
  <si>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</si>
  <si>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</si>
  <si>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</si>
  <si>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</si>
  <si>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</si>
  <si>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</si>
  <si>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</si>
  <si>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</si>
  <si>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</si>
  <si>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</si>
  <si>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</si>
  <si>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</si>
  <si>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</si>
  <si>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</si>
  <si>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</si>
  <si>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</si>
  <si>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</si>
  <si>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</si>
  <si>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</si>
  <si>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</si>
  <si>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</si>
  <si>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</si>
  <si>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</si>
  <si>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</si>
  <si>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</si>
  <si>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</si>
  <si>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</si>
  <si>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</si>
  <si>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</si>
  <si>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</si>
  <si>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</si>
  <si>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</si>
  <si>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</si>
  <si>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</si>
  <si>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</si>
  <si>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</si>
  <si>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</si>
  <si>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</si>
  <si>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</si>
  <si>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</si>
  <si>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</si>
  <si>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</si>
  <si>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</si>
  <si>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</si>
  <si>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</si>
  <si>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</si>
  <si>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</si>
  <si>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</si>
  <si>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</si>
  <si>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</si>
  <si>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</si>
  <si>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</si>
  <si>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</si>
  <si>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</si>
  <si>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</si>
  <si>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</si>
  <si>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</si>
  <si>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</si>
  <si>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</si>
  <si>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</si>
  <si>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</si>
  <si>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</si>
  <si>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</si>
  <si>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</si>
  <si>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</si>
  <si>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</si>
  <si>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</si>
  <si>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</si>
  <si>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</si>
  <si>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</si>
  <si>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</si>
  <si>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</si>
  <si>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</si>
  <si>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</si>
  <si>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</si>
  <si>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</si>
  <si>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</si>
  <si>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</si>
  <si>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</si>
  <si>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</si>
  <si>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</si>
  <si>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</si>
  <si>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</si>
  <si>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</si>
  <si>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</si>
  <si>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</si>
  <si>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</si>
  <si>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</si>
  <si>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</si>
  <si>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</si>
  <si>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</si>
  <si>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</si>
  <si>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</si>
  <si>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</si>
  <si>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</si>
  <si>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</si>
  <si>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</si>
  <si>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</si>
  <si>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</si>
  <si>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</si>
  <si>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</si>
  <si>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</si>
  <si>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</si>
  <si>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</si>
  <si>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</si>
  <si>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</si>
  <si>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</si>
  <si>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</si>
  <si>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</si>
  <si>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</si>
  <si>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</si>
  <si>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</si>
  <si>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</si>
  <si>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</si>
  <si>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</si>
  <si>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</si>
  <si>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</si>
  <si>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</si>
  <si>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</si>
  <si>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</si>
  <si>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</si>
  <si>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</si>
  <si>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</si>
  <si>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</si>
  <si>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</si>
  <si>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</si>
  <si>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</si>
  <si>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</si>
  <si>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</si>
  <si>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</si>
  <si>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</si>
  <si>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</si>
  <si>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</si>
  <si>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</si>
  <si>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</si>
  <si>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</si>
  <si>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</si>
  <si>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</si>
  <si>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</si>
  <si>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</si>
  <si>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</si>
  <si>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</si>
  <si>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</si>
  <si>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</si>
  <si>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</si>
  <si>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</si>
  <si>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</si>
  <si>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</si>
  <si>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</si>
  <si>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</si>
  <si>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</si>
  <si>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</si>
  <si>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</si>
  <si>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</si>
  <si>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</si>
  <si>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</si>
  <si>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</si>
  <si>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</si>
  <si>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</si>
  <si>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</si>
  <si>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</si>
  <si>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</si>
  <si>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</si>
  <si>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</si>
  <si>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</si>
  <si>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</si>
  <si>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</si>
  <si>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</si>
  <si>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</si>
  <si>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</si>
  <si>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</si>
  <si>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</si>
  <si>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</si>
  <si>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</si>
  <si>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</si>
  <si>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</si>
  <si>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</si>
  <si>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</si>
  <si>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</si>
  <si>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</si>
  <si>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</si>
  <si>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</si>
  <si>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</si>
  <si>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</si>
  <si>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</si>
  <si>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</si>
  <si>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</si>
  <si>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</si>
  <si>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</si>
  <si>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</si>
  <si>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</si>
  <si>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</si>
  <si>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</si>
  <si>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</si>
  <si>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</si>
  <si>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</si>
  <si>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</si>
  <si>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</si>
  <si>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</si>
  <si>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</si>
  <si>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</si>
  <si>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</si>
  <si>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</si>
  <si>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</si>
  <si>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</si>
  <si>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</si>
  <si>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</si>
  <si>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</si>
  <si>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</si>
  <si>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</si>
  <si>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</si>
  <si>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</si>
  <si>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</si>
  <si>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</si>
  <si>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</si>
  <si>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</si>
  <si>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</si>
  <si>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</si>
  <si>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</si>
  <si>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</si>
  <si>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</si>
  <si>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</si>
  <si>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</si>
  <si>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</si>
  <si>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</si>
  <si>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</si>
  <si>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</si>
  <si>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</si>
  <si>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</si>
  <si>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</si>
  <si>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</si>
  <si>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</si>
  <si>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</si>
  <si>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</si>
  <si>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</si>
  <si>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</si>
  <si>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</si>
  <si>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</si>
  <si>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</si>
  <si>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</si>
  <si>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</si>
  <si>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</si>
  <si>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</si>
  <si>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</si>
  <si>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</si>
  <si>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</si>
  <si>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</si>
  <si>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</si>
  <si>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</si>
  <si>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</si>
  <si>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</si>
  <si>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</si>
  <si>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</si>
  <si>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</si>
  <si>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</si>
  <si>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</si>
  <si>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</si>
  <si>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</si>
  <si>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</si>
  <si>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</si>
  <si>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</si>
  <si>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</si>
  <si>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</si>
  <si>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</si>
  <si>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</si>
  <si>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</si>
  <si>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</si>
  <si>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</si>
  <si>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</si>
  <si>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</si>
  <si>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</si>
  <si>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</si>
  <si>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</si>
  <si>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</si>
  <si>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</si>
  <si>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</si>
  <si>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</si>
  <si>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</si>
  <si>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</si>
  <si>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</si>
  <si>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</si>
  <si>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</si>
  <si>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</si>
  <si>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</si>
  <si>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</si>
  <si>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</si>
  <si>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</si>
  <si>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</si>
  <si>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</si>
  <si>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</si>
  <si>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</si>
  <si>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</si>
  <si>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</si>
  <si>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</si>
  <si>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</si>
  <si>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</si>
  <si>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</si>
  <si>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</si>
  <si>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</si>
  <si>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</si>
  <si>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</si>
  <si>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</si>
  <si>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</si>
  <si>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</si>
  <si>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</si>
  <si>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</si>
  <si>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</si>
  <si>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</si>
  <si>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</si>
  <si>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</si>
  <si>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</si>
  <si>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</si>
  <si>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</si>
  <si>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</si>
  <si>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</si>
  <si>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</si>
  <si>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</si>
  <si>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</si>
  <si>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</si>
  <si>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</si>
  <si>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</si>
  <si>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</si>
  <si>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</si>
  <si>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</si>
  <si>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</si>
  <si>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</si>
  <si>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</si>
  <si>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</si>
  <si>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</si>
  <si>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</si>
  <si>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</si>
  <si>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</si>
  <si>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</si>
  <si>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</si>
  <si>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</si>
  <si>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</si>
  <si>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</si>
  <si>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</si>
  <si>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</si>
  <si>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</si>
  <si>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</si>
  <si>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</si>
  <si>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</si>
  <si>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</si>
  <si>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</si>
  <si>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</si>
  <si>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</si>
  <si>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</si>
  <si>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</si>
  <si>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</si>
  <si>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</si>
  <si>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</si>
  <si>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</si>
  <si>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</si>
  <si>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</si>
  <si>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</si>
  <si>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</si>
  <si>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</si>
  <si>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</si>
  <si>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</si>
  <si>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</si>
  <si>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</si>
  <si>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</si>
  <si>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</si>
  <si>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</si>
  <si>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</si>
  <si>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</si>
  <si>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</si>
  <si>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</si>
  <si>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</si>
  <si>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</si>
  <si>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</si>
  <si>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</si>
  <si>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</si>
  <si>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</si>
  <si>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</si>
  <si>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</si>
  <si>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</si>
  <si>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</si>
  <si>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</si>
  <si>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</si>
  <si>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</si>
  <si>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</si>
  <si>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</si>
  <si>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</si>
  <si>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</si>
  <si>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</si>
  <si>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</si>
  <si>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</si>
  <si>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</si>
  <si>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</si>
  <si>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</si>
  <si>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</si>
  <si>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</si>
  <si>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</si>
  <si>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</si>
  <si>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</si>
  <si>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</si>
  <si>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</si>
  <si>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</si>
  <si>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</si>
  <si>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</si>
  <si>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</si>
  <si>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</si>
  <si>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</si>
  <si>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</si>
  <si>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</si>
  <si>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</si>
  <si>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</si>
  <si>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</si>
  <si>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</si>
  <si>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</si>
  <si>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</si>
  <si>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</si>
  <si>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</si>
  <si>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</si>
  <si>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</si>
  <si>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</si>
  <si>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</si>
  <si>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</si>
  <si>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</si>
  <si>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</si>
  <si>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</si>
  <si>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</si>
  <si>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</si>
  <si>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</si>
  <si>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</si>
  <si>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</si>
  <si>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</si>
  <si>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</si>
  <si>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</si>
  <si>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</si>
  <si>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</si>
  <si>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</si>
  <si>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</si>
  <si>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</si>
  <si>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</si>
  <si>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</si>
  <si>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</si>
  <si>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</si>
  <si>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</si>
  <si>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</si>
  <si>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</si>
  <si>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</si>
  <si>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</si>
  <si>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</si>
  <si>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</si>
  <si>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</si>
  <si>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</si>
  <si>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</si>
  <si>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</si>
  <si>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</si>
  <si>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</si>
  <si>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</si>
  <si>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</si>
  <si>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</si>
  <si>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</si>
  <si>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</si>
  <si>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</si>
  <si>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</si>
  <si>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</si>
  <si>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</si>
  <si>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</si>
  <si>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</si>
  <si>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</si>
  <si>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</si>
  <si>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</si>
  <si>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</si>
  <si>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</si>
  <si>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</si>
  <si>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</si>
  <si>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</si>
  <si>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</si>
  <si>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</si>
  <si>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</si>
  <si>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</si>
  <si>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</si>
  <si>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</si>
  <si>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</si>
  <si>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</si>
  <si>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</si>
  <si>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</si>
  <si>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</si>
  <si>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</si>
  <si>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</si>
  <si>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</si>
  <si>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</si>
  <si>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</si>
  <si>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</si>
  <si>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</si>
  <si>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</si>
  <si>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</si>
  <si>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</si>
  <si>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</si>
  <si>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</si>
  <si>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</si>
  <si>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</si>
  <si>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</si>
  <si>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</si>
  <si>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</si>
  <si>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</si>
  <si>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</si>
  <si>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</si>
  <si>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</si>
  <si>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</si>
  <si>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</si>
  <si>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</si>
  <si>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</si>
  <si>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</si>
  <si>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</si>
  <si>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</si>
  <si>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</si>
  <si>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</si>
  <si>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</si>
  <si>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</si>
  <si>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</si>
  <si>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</si>
  <si>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</si>
  <si>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</si>
  <si>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</si>
  <si>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</si>
  <si>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</si>
  <si>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</si>
  <si>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</si>
  <si>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</si>
  <si>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</si>
  <si>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</si>
  <si>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</si>
  <si>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</si>
  <si>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</si>
  <si>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</si>
  <si>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</si>
  <si>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</si>
  <si>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</si>
  <si>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</si>
  <si>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</si>
  <si>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</si>
  <si>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</si>
  <si>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</si>
  <si>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</si>
  <si>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</si>
  <si>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</si>
  <si>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</si>
  <si>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</si>
  <si>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</si>
  <si>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</si>
  <si>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</si>
  <si>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</si>
  <si>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</si>
  <si>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</si>
  <si>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</si>
  <si>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</si>
  <si>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</si>
  <si>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</si>
  <si>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</si>
  <si>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</si>
  <si>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</si>
  <si>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</si>
  <si>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</si>
  <si>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</si>
  <si>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</si>
  <si>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</si>
  <si>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</si>
  <si>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</si>
  <si>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</si>
  <si>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</si>
  <si>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</si>
  <si>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</si>
  <si>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</si>
  <si>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</si>
  <si>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</si>
  <si>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</si>
  <si>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</si>
  <si>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</si>
  <si>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</si>
  <si>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</si>
  <si>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</si>
  <si>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</si>
  <si>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</si>
  <si>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</si>
  <si>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</si>
  <si>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</si>
  <si>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</si>
  <si>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</si>
  <si>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</si>
  <si>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</si>
  <si>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</si>
  <si>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</si>
  <si>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</si>
  <si>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</si>
  <si>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</si>
  <si>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</si>
  <si>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</si>
  <si>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</si>
  <si>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</si>
  <si>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</si>
  <si>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</si>
  <si>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</si>
  <si>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</si>
  <si>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</si>
  <si>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</si>
  <si>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</si>
  <si>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</si>
  <si>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</si>
  <si>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</si>
  <si>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</si>
  <si>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</si>
  <si>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</si>
  <si>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</si>
  <si>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</si>
  <si>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</si>
  <si>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</si>
  <si>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</si>
  <si>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</si>
  <si>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</si>
  <si>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</si>
  <si>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</si>
  <si>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</si>
  <si>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</si>
  <si>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</si>
  <si>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</si>
  <si>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</si>
  <si>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</si>
  <si>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</si>
  <si>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</si>
  <si>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</si>
  <si>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</si>
  <si>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</si>
  <si>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</si>
  <si>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</si>
  <si>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</si>
  <si>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</si>
  <si>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</si>
  <si>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</si>
  <si>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</si>
  <si>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</si>
  <si>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</si>
  <si>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</si>
  <si>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</si>
  <si>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</si>
  <si>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</si>
  <si>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</si>
  <si>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</si>
  <si>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</si>
  <si>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</si>
  <si>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</si>
  <si>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</si>
  <si>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</si>
  <si>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</si>
  <si>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</si>
  <si>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</si>
  <si>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</si>
  <si>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</si>
  <si>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</si>
  <si>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</si>
  <si>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</si>
  <si>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</si>
  <si>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</si>
  <si>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</si>
  <si>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</si>
  <si>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</si>
  <si>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</si>
  <si>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</si>
  <si>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</si>
  <si>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</si>
  <si>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</si>
  <si>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</si>
  <si>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</si>
  <si>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</si>
  <si>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</si>
  <si>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</si>
  <si>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</si>
  <si>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</si>
  <si>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</si>
  <si>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</si>
  <si>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</si>
  <si>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</si>
  <si>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</si>
  <si>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</si>
  <si>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</si>
  <si>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</si>
  <si>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</si>
  <si>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</si>
  <si>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</si>
  <si>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</si>
  <si>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</si>
  <si>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</si>
  <si>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</si>
  <si>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</si>
  <si>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</si>
  <si>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</si>
  <si>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</si>
  <si>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</si>
  <si>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</si>
  <si>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</si>
  <si>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</si>
  <si>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</si>
  <si>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</si>
  <si>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</si>
  <si>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</si>
  <si>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</si>
  <si>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</si>
  <si>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</si>
  <si>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</si>
  <si>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</si>
  <si>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</si>
  <si>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</si>
  <si>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</si>
  <si>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</si>
  <si>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</si>
  <si>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</si>
  <si>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</si>
  <si>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</si>
  <si>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</si>
  <si>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</si>
  <si>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</si>
  <si>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</si>
  <si>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</si>
  <si>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</si>
  <si>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</si>
  <si>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</si>
  <si>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</si>
  <si>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</si>
  <si>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</si>
  <si>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</si>
  <si>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</si>
  <si>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</si>
  <si>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</si>
  <si>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</si>
  <si>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</si>
  <si>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</si>
  <si>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</si>
  <si>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</si>
  <si>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</si>
  <si>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</si>
  <si>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</si>
  <si>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</si>
  <si>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</si>
  <si>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</si>
  <si>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</si>
  <si>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</si>
  <si>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</si>
  <si>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</si>
  <si>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</si>
  <si>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</si>
  <si>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</si>
  <si>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</si>
  <si>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</si>
  <si>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</si>
  <si>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</si>
  <si>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</si>
  <si>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</si>
  <si>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</si>
  <si>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</si>
  <si>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</si>
  <si>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</si>
  <si>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</si>
  <si>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</si>
  <si>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</si>
  <si>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</si>
  <si>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</si>
  <si>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</si>
  <si>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</si>
  <si>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</si>
  <si>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</si>
  <si>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</si>
  <si>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</si>
  <si>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</si>
  <si>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</si>
  <si>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</si>
  <si>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</si>
  <si>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</si>
  <si>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</si>
  <si>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</si>
  <si>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</si>
  <si>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</si>
  <si>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</si>
  <si>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</si>
  <si>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</si>
  <si>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</si>
  <si>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</si>
  <si>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</si>
  <si>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</si>
  <si>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</si>
  <si>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</si>
  <si>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</si>
  <si>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</si>
  <si>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</si>
  <si>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</si>
  <si>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</si>
  <si>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</si>
  <si>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</si>
  <si>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</si>
  <si>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</si>
  <si>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</si>
  <si>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</si>
  <si>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</si>
  <si>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</si>
  <si>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</si>
  <si>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</si>
  <si>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</si>
  <si>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</si>
  <si>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</si>
  <si>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</si>
  <si>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</si>
  <si>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</si>
  <si>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</si>
  <si>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</si>
  <si>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</si>
  <si>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</si>
  <si>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</si>
  <si>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</si>
  <si>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</si>
  <si>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</si>
  <si>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</si>
  <si>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</si>
  <si>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</si>
  <si>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</si>
  <si>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</si>
  <si>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</si>
  <si>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</si>
  <si>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</si>
  <si>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</si>
  <si>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</si>
  <si>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</si>
  <si>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</si>
  <si>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</si>
  <si>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</si>
  <si>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</si>
  <si>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</si>
  <si>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</si>
  <si>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</si>
  <si>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</si>
  <si>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</si>
  <si>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</si>
  <si>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</si>
  <si>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</si>
  <si>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</si>
  <si>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</si>
  <si>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</si>
  <si>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</si>
  <si>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</si>
  <si>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</si>
  <si>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</si>
  <si>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</si>
  <si>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</si>
  <si>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</si>
  <si>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</si>
  <si>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</si>
  <si>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</si>
  <si>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</si>
  <si>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</si>
  <si>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</si>
  <si>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</si>
  <si>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</si>
  <si>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</si>
  <si>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</si>
  <si>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</si>
  <si>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</si>
  <si>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</si>
  <si>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</si>
  <si>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</si>
  <si>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</si>
  <si>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</si>
  <si>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</si>
  <si>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</si>
  <si>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</si>
  <si>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</si>
  <si>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</si>
  <si>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</si>
  <si>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</si>
  <si>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</si>
  <si>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</si>
  <si>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</si>
  <si>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</si>
  <si>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</si>
  <si>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</si>
  <si>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</si>
  <si>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</si>
  <si>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</si>
  <si>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</si>
  <si>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</si>
  <si>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</si>
  <si>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</si>
  <si>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</si>
  <si>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</si>
  <si>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</si>
  <si>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</si>
  <si>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</si>
  <si>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</si>
  <si>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</si>
  <si>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</si>
  <si>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</si>
  <si>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</si>
  <si>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</si>
  <si>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</si>
  <si>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</si>
  <si>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</si>
  <si>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</si>
  <si>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</si>
  <si>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</si>
  <si>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</si>
  <si>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</si>
  <si>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</si>
  <si>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</si>
  <si>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</si>
  <si>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</si>
  <si>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</si>
  <si>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</si>
  <si>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</si>
  <si>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</si>
  <si>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</si>
  <si>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</si>
  <si>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</si>
  <si>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</si>
  <si>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</si>
  <si>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</si>
  <si>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</si>
  <si>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</si>
  <si>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</si>
  <si>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</si>
  <si>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</si>
  <si>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</si>
  <si>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</si>
  <si>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</si>
  <si>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</si>
  <si>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</si>
  <si>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</si>
  <si>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</si>
  <si>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</si>
  <si>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</si>
  <si>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</si>
  <si>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</si>
  <si>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</si>
  <si>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</si>
  <si>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</si>
  <si>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</si>
  <si>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</si>
  <si>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</si>
  <si>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</si>
  <si>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</si>
  <si>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</si>
  <si>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</si>
  <si>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</si>
  <si>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</si>
  <si>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</si>
  <si>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</si>
  <si>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</si>
  <si>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</si>
  <si>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</si>
  <si>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</si>
  <si>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</si>
  <si>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</si>
  <si>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</si>
  <si>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</si>
  <si>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</si>
  <si>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</si>
  <si>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</si>
  <si>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</si>
  <si>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</si>
  <si>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</si>
  <si>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</si>
  <si>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</si>
  <si>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</si>
  <si>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</si>
  <si>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</si>
  <si>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</si>
  <si>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</si>
  <si>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</si>
  <si>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</si>
  <si>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</si>
  <si>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</si>
  <si>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</si>
  <si>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</si>
  <si>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</si>
  <si>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</si>
  <si>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</si>
  <si>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</si>
  <si>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</si>
  <si>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</si>
  <si>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</si>
  <si>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</si>
  <si>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</si>
  <si>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</si>
  <si>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</si>
  <si>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</si>
  <si>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</si>
  <si>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</si>
  <si>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</si>
  <si>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</si>
  <si>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</si>
  <si>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</si>
  <si>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</si>
  <si>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</si>
  <si>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</si>
  <si>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</si>
  <si>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</si>
  <si>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</si>
  <si>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</si>
  <si>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</si>
  <si>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</si>
  <si>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</si>
  <si>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</si>
  <si>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</si>
  <si>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</si>
  <si>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</si>
  <si>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</si>
  <si>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</si>
  <si>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</si>
  <si>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</si>
  <si>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</si>
  <si>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</si>
  <si>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</si>
  <si>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</si>
  <si>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</si>
  <si>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</si>
  <si>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</si>
  <si>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</si>
  <si>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</si>
  <si>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</si>
  <si>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</si>
  <si>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</si>
  <si>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</si>
  <si>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</si>
  <si>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</si>
  <si>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</si>
  <si>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</si>
  <si>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</si>
  <si>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</si>
  <si>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</si>
  <si>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</si>
  <si>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</si>
  <si>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</si>
  <si>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</si>
  <si>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</si>
  <si>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</si>
  <si>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</si>
  <si>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</si>
  <si>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</si>
  <si>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</si>
  <si>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</si>
  <si>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</si>
  <si>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</si>
  <si>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</si>
  <si>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</si>
  <si>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</si>
  <si>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</si>
  <si>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</si>
  <si>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</si>
  <si>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</si>
  <si>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</si>
  <si>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</si>
  <si>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</si>
  <si>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</si>
  <si>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</si>
  <si>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</si>
  <si>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</si>
  <si>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</si>
  <si>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</si>
  <si>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</si>
  <si>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</si>
  <si>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</si>
  <si>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</si>
  <si>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</si>
  <si>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</si>
  <si>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</si>
  <si>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</si>
  <si>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</si>
  <si>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</si>
  <si>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</si>
  <si>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</si>
  <si>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</si>
  <si>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</si>
  <si>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</si>
  <si>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</si>
  <si>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</si>
  <si>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</si>
  <si>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</si>
  <si>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</si>
  <si>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</si>
  <si>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</si>
  <si>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</si>
  <si>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</si>
  <si>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</si>
  <si>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</si>
  <si>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</si>
  <si>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</si>
  <si>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</si>
  <si>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</si>
  <si>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</si>
  <si>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</si>
  <si>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</si>
  <si>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</si>
  <si>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</si>
  <si>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</si>
  <si>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</si>
  <si>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</si>
  <si>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</si>
  <si>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</si>
  <si>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</si>
  <si>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</si>
  <si>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</si>
  <si>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</si>
  <si>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</si>
  <si>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</si>
  <si>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</si>
  <si>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</si>
  <si>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</si>
  <si>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</si>
  <si>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</si>
  <si>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</si>
  <si>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</si>
  <si>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</si>
  <si>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</si>
  <si>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</si>
  <si>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</si>
  <si>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</si>
  <si>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</si>
  <si>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</si>
  <si>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</si>
  <si>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</si>
  <si>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</si>
  <si>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</si>
  <si>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</si>
  <si>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</si>
  <si>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</si>
  <si>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</si>
  <si>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</si>
  <si>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</si>
  <si>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</si>
  <si>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</si>
  <si>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</si>
  <si>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</si>
  <si>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</si>
  <si>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</si>
  <si>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</si>
  <si>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</si>
  <si>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</si>
  <si>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</si>
  <si>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</si>
  <si>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</si>
  <si>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</si>
  <si>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</si>
  <si>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</si>
  <si>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</si>
  <si>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</si>
  <si>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</si>
  <si>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</si>
  <si>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</si>
  <si>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</si>
  <si>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</si>
  <si>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</si>
  <si>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</si>
  <si>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</si>
  <si>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</si>
  <si>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</si>
  <si>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</si>
  <si>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</si>
  <si>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</si>
  <si>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</si>
  <si>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</si>
  <si>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</si>
  <si>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</si>
  <si>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</si>
  <si>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</si>
  <si>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</si>
  <si>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</si>
  <si>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</si>
  <si>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</si>
  <si>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</si>
  <si>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</si>
  <si>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</si>
  <si>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</si>
  <si>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</si>
  <si>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</si>
  <si>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</si>
  <si>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</si>
  <si>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</si>
  <si>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</si>
  <si>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</si>
  <si>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</si>
  <si>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</si>
  <si>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</si>
  <si>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</si>
  <si>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</si>
  <si>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</si>
  <si>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</si>
  <si>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</si>
  <si>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</si>
  <si>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</si>
  <si>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</si>
  <si>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</si>
  <si>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</si>
  <si>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</si>
  <si>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</si>
  <si>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</si>
  <si>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</si>
  <si>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</si>
  <si>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</si>
  <si>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</si>
  <si>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</si>
  <si>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</si>
  <si>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</si>
  <si>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</si>
  <si>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</si>
  <si>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</si>
  <si>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</si>
  <si>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</si>
  <si>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</si>
  <si>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</si>
  <si>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</si>
  <si>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</si>
  <si>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</si>
  <si>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</si>
  <si>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</si>
  <si>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</si>
  <si>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</si>
  <si>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</si>
  <si>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</si>
  <si>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</si>
  <si>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</si>
  <si>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</si>
  <si>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</si>
  <si>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</si>
  <si>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</si>
  <si>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</si>
  <si>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</si>
  <si>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</si>
  <si>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</si>
  <si>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</si>
  <si>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</si>
  <si>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</si>
  <si>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</si>
  <si>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</si>
  <si>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</si>
  <si>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</si>
  <si>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</si>
  <si>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</si>
  <si>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</si>
  <si>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</si>
  <si>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</si>
  <si>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</si>
  <si>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</si>
  <si>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</si>
  <si>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</si>
  <si>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</si>
  <si>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</si>
  <si>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</si>
  <si>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</si>
  <si>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</si>
  <si>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</si>
  <si>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</si>
  <si>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</si>
  <si>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</si>
  <si>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</si>
  <si>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</si>
  <si>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</si>
  <si>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</si>
  <si>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</si>
  <si>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</si>
  <si>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</si>
  <si>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</si>
  <si>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</si>
  <si>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</si>
  <si>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</si>
  <si>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</si>
  <si>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</si>
  <si>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</si>
  <si>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</si>
  <si>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</si>
  <si>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</si>
  <si>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</si>
  <si>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</si>
  <si>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</si>
  <si>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</si>
  <si>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</si>
  <si>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</si>
  <si>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</si>
  <si>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</si>
  <si>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</si>
  <si>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</si>
  <si>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</si>
  <si>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</si>
  <si>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</si>
  <si>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</si>
  <si>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</si>
  <si>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</si>
  <si>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</si>
  <si>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</si>
  <si>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</si>
  <si>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</si>
  <si>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</si>
  <si>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</si>
  <si>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</si>
  <si>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</si>
  <si>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</si>
  <si>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</si>
  <si>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</si>
  <si>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</si>
  <si>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</si>
  <si>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</si>
  <si>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</si>
  <si>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</si>
  <si>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</si>
  <si>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</si>
  <si>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</si>
  <si>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</si>
  <si>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</si>
  <si>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</si>
  <si>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</si>
  <si>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</si>
  <si>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</si>
  <si>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</si>
  <si>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</si>
  <si>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</si>
  <si>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</si>
  <si>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</si>
  <si>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</si>
  <si>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</si>
  <si>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</si>
  <si>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</si>
  <si>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</si>
  <si>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</si>
  <si>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</si>
  <si>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</si>
  <si>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</si>
  <si>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</si>
  <si>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</si>
  <si>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</si>
  <si>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</si>
  <si>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</si>
  <si>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</si>
  <si>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</si>
  <si>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</si>
  <si>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</si>
  <si>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</si>
  <si>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</si>
  <si>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</si>
  <si>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</si>
  <si>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</si>
  <si>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</si>
  <si>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</si>
  <si>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</si>
  <si>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</si>
  <si>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</si>
  <si>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</si>
  <si>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</si>
  <si>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</si>
  <si>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</si>
  <si>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</si>
  <si>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</si>
  <si>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</si>
  <si>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</si>
  <si>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</si>
  <si>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</si>
  <si>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</si>
  <si>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</si>
  <si>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</si>
  <si>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</si>
  <si>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</si>
  <si>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</si>
  <si>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</si>
  <si>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</si>
  <si>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</si>
  <si>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</si>
  <si>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</si>
  <si>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</si>
  <si>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</si>
  <si>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</si>
  <si>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</si>
  <si>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</si>
  <si>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</si>
  <si>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</si>
  <si>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</si>
  <si>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</si>
  <si>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</si>
  <si>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</si>
  <si>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</si>
  <si>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</si>
  <si>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</si>
  <si>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</si>
  <si>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</si>
  <si>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</si>
  <si>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</si>
  <si>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</si>
  <si>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</si>
  <si>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</si>
  <si>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</si>
  <si>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</si>
  <si>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</si>
  <si>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</si>
  <si>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</si>
  <si>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</si>
  <si>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</si>
  <si>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</si>
  <si>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</si>
  <si>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</si>
  <si>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</si>
  <si>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</si>
  <si>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</si>
  <si>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</si>
  <si>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</si>
  <si>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</si>
  <si>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</si>
  <si>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</si>
  <si>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</si>
  <si>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</si>
  <si>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</si>
  <si>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</si>
  <si>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</si>
  <si>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</si>
  <si>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</si>
  <si>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</si>
  <si>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</si>
  <si>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</si>
  <si>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</si>
  <si>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</si>
  <si>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</si>
  <si>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</si>
  <si>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</si>
  <si>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</si>
  <si>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</si>
  <si>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</si>
  <si>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</si>
  <si>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</si>
  <si>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</si>
  <si>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</si>
  <si>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</si>
  <si>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</si>
  <si>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</si>
  <si>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</si>
  <si>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</si>
  <si>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</si>
  <si>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</si>
  <si>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</si>
  <si>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</si>
  <si>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</si>
  <si>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</si>
  <si>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</si>
  <si>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</si>
  <si>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</si>
  <si>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</si>
  <si>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</si>
  <si>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</si>
  <si>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</si>
  <si>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</si>
  <si>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</si>
  <si>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</si>
  <si>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</si>
  <si>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</si>
  <si>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</si>
  <si>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</si>
  <si>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</si>
  <si>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</si>
  <si>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</si>
  <si>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</si>
  <si>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</si>
  <si>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</si>
  <si>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</si>
  <si>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</si>
  <si>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</si>
  <si>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</si>
  <si>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</si>
  <si>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</si>
  <si>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</si>
  <si>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</si>
  <si>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</si>
  <si>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</si>
  <si>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</si>
  <si>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</si>
  <si>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</si>
  <si>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</si>
  <si>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</si>
  <si>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</si>
  <si>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</si>
  <si>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</si>
  <si>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</si>
  <si>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</si>
  <si>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</si>
  <si>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</si>
  <si>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</si>
  <si>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</si>
  <si>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</si>
  <si>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</si>
  <si>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</si>
  <si>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</si>
  <si>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</si>
  <si>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</si>
  <si>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</si>
  <si>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</si>
  <si>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</si>
  <si>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</si>
  <si>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</si>
  <si>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</si>
  <si>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</si>
  <si>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</si>
  <si>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</si>
  <si>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</si>
  <si>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</si>
  <si>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</si>
  <si>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</si>
  <si>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</si>
  <si>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</si>
  <si>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</si>
  <si>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</si>
  <si>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</si>
  <si>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</si>
  <si>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</si>
  <si>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</si>
  <si>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</si>
  <si>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</si>
  <si>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</si>
  <si>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</si>
  <si>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</si>
  <si>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</si>
  <si>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</si>
  <si>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</si>
  <si>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</si>
  <si>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</si>
  <si>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</si>
  <si>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</si>
  <si>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</si>
  <si>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</si>
  <si>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</si>
  <si>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</si>
  <si>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</si>
  <si>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</si>
  <si>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</si>
  <si>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</si>
  <si>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</si>
  <si>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</si>
  <si>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</si>
  <si>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</si>
  <si>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</si>
  <si>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</si>
  <si>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</si>
  <si>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</si>
  <si>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</si>
  <si>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</si>
  <si>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</si>
  <si>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</si>
  <si>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</si>
  <si>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</si>
  <si>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</si>
  <si>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</si>
  <si>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</si>
  <si>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</si>
  <si>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</si>
  <si>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</si>
  <si>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</si>
  <si>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</si>
  <si>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</si>
  <si>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</si>
  <si>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</si>
  <si>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</si>
  <si>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</si>
  <si>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</si>
  <si>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</si>
  <si>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</si>
  <si>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</si>
  <si>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</si>
  <si>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</si>
  <si>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</si>
  <si>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</si>
  <si>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</si>
  <si>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</si>
  <si>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</si>
  <si>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</si>
  <si>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</si>
  <si>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</si>
  <si>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</si>
  <si>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</si>
  <si>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</si>
  <si>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</si>
  <si>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</si>
  <si>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</si>
  <si>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</si>
  <si>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</si>
  <si>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</si>
  <si>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</si>
  <si>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</si>
  <si>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</si>
  <si>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</si>
  <si>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</si>
  <si>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</si>
  <si>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</si>
  <si>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</si>
  <si>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</si>
  <si>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</si>
  <si>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</si>
  <si>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</si>
  <si>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</si>
  <si>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</si>
  <si>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</si>
  <si>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</si>
  <si>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</si>
  <si>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</si>
  <si>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</si>
  <si>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</si>
  <si>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</si>
  <si>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</si>
  <si>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</si>
  <si>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</si>
  <si>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</si>
  <si>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</si>
  <si>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</si>
  <si>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</si>
  <si>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</si>
  <si>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</si>
  <si>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</si>
  <si>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</si>
  <si>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</si>
  <si>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</si>
  <si>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</si>
  <si>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</si>
  <si>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</si>
  <si>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</si>
  <si>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</si>
  <si>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</si>
  <si>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</si>
  <si>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</si>
  <si>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</si>
  <si>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</si>
  <si>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</si>
  <si>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</si>
  <si>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</si>
  <si>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</si>
  <si>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</si>
  <si>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</si>
  <si>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</si>
  <si>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</si>
  <si>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</si>
  <si>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</si>
  <si>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</si>
  <si>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</si>
  <si>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</si>
  <si>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</si>
  <si>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</si>
  <si>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</si>
  <si>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</si>
  <si>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</si>
  <si>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</si>
  <si>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</si>
  <si>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</si>
  <si>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</si>
  <si>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</si>
  <si>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</si>
  <si>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</si>
  <si>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</si>
  <si>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</si>
  <si>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</si>
  <si>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</si>
  <si>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</si>
  <si>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</si>
  <si>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</si>
  <si>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</si>
  <si>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</si>
  <si>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</si>
  <si>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</si>
  <si>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</si>
  <si>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</si>
  <si>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</si>
  <si>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</si>
  <si>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</si>
  <si>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</si>
  <si>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</si>
  <si>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</si>
  <si>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</si>
  <si>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</si>
  <si>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</si>
  <si>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</si>
  <si>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</si>
  <si>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</si>
  <si>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</si>
  <si>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</si>
  <si>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</si>
  <si>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</si>
  <si>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</si>
  <si>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</si>
  <si>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</si>
  <si>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</si>
  <si>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</si>
  <si>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</si>
  <si>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</si>
  <si>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</si>
  <si>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</si>
  <si>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</si>
  <si>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</si>
  <si>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</si>
  <si>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</si>
  <si>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</si>
  <si>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</si>
  <si>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</si>
  <si>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</si>
  <si>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</si>
  <si>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</si>
  <si>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</si>
  <si>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</si>
  <si>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</si>
  <si>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</si>
  <si>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</si>
  <si>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</si>
  <si>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</si>
  <si>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</si>
  <si>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</si>
  <si>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</si>
  <si>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</si>
  <si>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</si>
  <si>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</si>
  <si>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</si>
  <si>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</si>
  <si>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</si>
  <si>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</si>
  <si>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</si>
  <si>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</si>
  <si>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</si>
  <si>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</si>
  <si>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</si>
  <si>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</si>
  <si>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</si>
  <si>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</si>
  <si>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</si>
  <si>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</si>
  <si>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</si>
  <si>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</si>
  <si>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</si>
  <si>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</si>
  <si>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</si>
  <si>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</si>
  <si>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</si>
  <si>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</si>
  <si>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</si>
  <si>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</si>
  <si>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</si>
  <si>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</si>
  <si>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</si>
  <si>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</si>
  <si>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</si>
  <si>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</si>
  <si>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</si>
  <si>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</si>
  <si>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</si>
  <si>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</si>
  <si>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</si>
  <si>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</si>
  <si>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</si>
  <si>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</si>
  <si>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</si>
  <si>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</si>
  <si>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</si>
  <si>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</si>
  <si>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</si>
  <si>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</si>
  <si>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</si>
  <si>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</si>
  <si>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</si>
  <si>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</si>
  <si>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</si>
  <si>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</si>
  <si>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</si>
  <si>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</si>
  <si>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</si>
  <si>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</si>
  <si>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</si>
  <si>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</si>
  <si>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</si>
  <si>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</si>
  <si>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</si>
  <si>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</si>
  <si>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</si>
  <si>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</si>
  <si>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</si>
  <si>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</si>
  <si>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</si>
  <si>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</si>
  <si>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</si>
  <si>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</si>
  <si>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</si>
  <si>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</si>
  <si>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</si>
  <si>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</si>
  <si>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</si>
  <si>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</si>
  <si>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</si>
  <si>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</si>
  <si>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</si>
  <si>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</si>
  <si>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</si>
  <si>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</si>
  <si>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</si>
  <si>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</si>
  <si>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</si>
  <si>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</si>
  <si>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</si>
  <si>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</si>
  <si>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</si>
  <si>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</si>
  <si>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</si>
  <si>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</si>
  <si>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</si>
  <si>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</si>
  <si>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</si>
  <si>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</si>
  <si>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</si>
  <si>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</si>
  <si>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</si>
  <si>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</si>
  <si>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</si>
  <si>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</si>
  <si>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</si>
  <si>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</si>
  <si>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</si>
  <si>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</si>
  <si>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</si>
  <si>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</si>
  <si>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</si>
  <si>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</si>
  <si>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</si>
  <si>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</si>
  <si>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</si>
  <si>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</si>
  <si>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</si>
  <si>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</si>
  <si>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</si>
  <si>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</si>
  <si>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</si>
  <si>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</si>
  <si>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</si>
  <si>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</si>
  <si>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</si>
  <si>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</si>
  <si>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</si>
  <si>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</si>
  <si>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</si>
  <si>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</si>
  <si>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</si>
  <si>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</si>
  <si>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</si>
  <si>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</si>
  <si>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</si>
  <si>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</si>
  <si>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</si>
  <si>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</si>
  <si>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</si>
  <si>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</si>
  <si>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</si>
  <si>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</si>
  <si>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</si>
  <si>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</si>
  <si>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</si>
  <si>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</si>
  <si>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</si>
  <si>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</si>
  <si>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</si>
  <si>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</si>
  <si>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</si>
  <si>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</si>
  <si>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</si>
  <si>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</si>
  <si>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</si>
  <si>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</si>
  <si>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</si>
  <si>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</si>
  <si>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</si>
  <si>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</si>
  <si>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</si>
  <si>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</si>
  <si>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</si>
  <si>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</si>
  <si>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</si>
  <si>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</si>
  <si>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</si>
  <si>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</si>
  <si>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</si>
  <si>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</si>
  <si>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</si>
  <si>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</si>
  <si>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</si>
  <si>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</si>
  <si>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</si>
  <si>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</si>
  <si>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</si>
  <si>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</si>
  <si>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</si>
  <si>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</si>
  <si>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</si>
  <si>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</si>
  <si>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</si>
  <si>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</si>
  <si>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</si>
  <si>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</si>
  <si>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</si>
  <si>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</si>
  <si>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</si>
  <si>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</si>
  <si>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</si>
  <si>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</si>
  <si>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</si>
  <si>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</si>
  <si>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</si>
  <si>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</si>
  <si>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</si>
  <si>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</si>
  <si>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</si>
  <si>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</si>
  <si>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</si>
  <si>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</si>
  <si>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</si>
  <si>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</si>
  <si>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</si>
  <si>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</si>
  <si>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</si>
  <si>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</si>
  <si>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</si>
  <si>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</si>
  <si>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</si>
  <si>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</si>
  <si>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</si>
  <si>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</si>
  <si>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</si>
  <si>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</si>
  <si>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</si>
  <si>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</si>
  <si>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</si>
  <si>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</si>
  <si>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</si>
  <si>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</si>
  <si>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</si>
  <si>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</si>
  <si>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</si>
  <si>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</si>
  <si>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</si>
  <si>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</si>
  <si>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</si>
  <si>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</si>
  <si>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</si>
  <si>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</si>
  <si>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</si>
  <si>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</si>
  <si>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</si>
  <si>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</si>
  <si>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</si>
  <si>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</si>
  <si>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</si>
  <si>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</si>
  <si>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</si>
  <si>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</si>
  <si>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</si>
  <si>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</si>
  <si>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</si>
  <si>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</si>
  <si>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</si>
  <si>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</si>
  <si>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</si>
  <si>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</si>
  <si>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</si>
  <si>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</si>
  <si>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</si>
  <si>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</si>
  <si>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</si>
  <si>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</si>
  <si>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</si>
  <si>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</si>
  <si>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</si>
  <si>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</si>
  <si>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</si>
  <si>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</si>
  <si>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</si>
  <si>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</si>
  <si>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</si>
  <si>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</si>
  <si>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</si>
  <si>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</si>
  <si>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</si>
  <si>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</si>
  <si>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</si>
  <si>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</si>
  <si>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</si>
  <si>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</si>
  <si>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</si>
  <si>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</si>
  <si>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</si>
  <si>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</si>
  <si>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</si>
  <si>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</si>
  <si>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</si>
  <si>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</si>
  <si>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</si>
  <si>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</si>
  <si>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</si>
  <si>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</si>
  <si>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</si>
  <si>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</si>
  <si>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</si>
  <si>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</si>
  <si>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</si>
  <si>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</si>
  <si>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</si>
  <si>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</si>
  <si>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</si>
  <si>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</si>
  <si>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</si>
  <si>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PCM-20251118-00000563</t>
  </si>
  <si>
    <t>EM team on the wya ETA 50 mins</t>
  </si>
  <si>
    <t>PCM-20251118-00000567</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</si>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</sst>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316.45027627314994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7.7394328705850057E-2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45979.398702199076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45979.398702199076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45979.398702199076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45979.398702199076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45979.398702199076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45979.398702199076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45979.398702199076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45979.398702199076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45979.398702199076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45979.398702199076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45979.398702199076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45979.398702199076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45979.398702199076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45979.398702199076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45979.398702199076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45979.398702199076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45979.398702199076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45979.398702199076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45979.398702199076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45979.398702199076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45979.398702199076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45979.398702199076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45979.398702199076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45979.398702199076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45979.398702199076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45979.398702199076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45979.398702199076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45979.398702199076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45979.398702199076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45979.398702199076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45979.398702199076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45979.398702199076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45979.398702199076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45979.398702199076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45979.398702199076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45979.398702199076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45979.398702199076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45979.398702199076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45979.398702199076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45979.398702199076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45979.398702199076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45979.398702199076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45979.398702199076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45979.398702199076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45979.398702199076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45979.398702199076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45979.398702199076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45979.398702199076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45979.398702199076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45979.398702199076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45979.398702199076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45979.398702199076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45979.398702199076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45979.398702199076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45979.398702199076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45979.398702199076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45979.398702199076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45979.398702199076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45979.398702199076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45979.398702199076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45979.398702199076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45979.398702199076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45979.398702199076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45979.398702199076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45979.398702199076</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154.3988642361146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0.66049618055694737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45979.398702199076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45979.398701967591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45979.398702199076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45979.398702199076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45979.398702199076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45979.398702199076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45979.398702199076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45979.398702199076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45979.398702199076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45979.398702199076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45979.398702199076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45979.398702199076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45979.398702199076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45979.398702199076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45979.398702199076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45979.398702199076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45979.398702199076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45979.398702199076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45979.398702199076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45979.398702199076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45979.398702199076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45979.398702199076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45979.398702199076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45979.398702199076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45979.398702199076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45979.398702199076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45979.398702199076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45979.398702199076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45979.398702199076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45979.398702199076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45979.398702199076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45979.398702199076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45979.398702199076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45979.398702199076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45979.398702199076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45979.398702199076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45979.398702199076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45979.398702199076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45979.398702199076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45979.398702199076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45979.398702199076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45979.398702199076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45979.398702199076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45979.398702199076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45979.398702199076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45979.398702199076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45979.398702199076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45979.398702199076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45979.398702199076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45979.398702199076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45979.398702199076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45979.398702199076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45979.398702199076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45979.398702199076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45979.398702199076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45979.398702199076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45979.398702199076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45979.398702199076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45979.398702199076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45979.398702199076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45979.398702199076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45979.398702199076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45979.398702199076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45979.398702199076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45979.398702199076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45979.398702199076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45979.398702199076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45979.398702199076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45979.398702199076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45979.398702199076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45979.398702199076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45979.398702199076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45979.398702199076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45979.398702199076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45979.398702199076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45979.398702199076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45979.398702199076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45979.398702199076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45979.398702199076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45979.398702199076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45979.398702199076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45979.398702199076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45979.398702199076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45979.398702199076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45979.398702199076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45979.398702199076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45979.398702199076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45979.398702199076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45979.398702199076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45979.398702199076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45979.398702199076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45979.398702199076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45979.398702199076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45979.398702199076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45979.398702199076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45979.398702199076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45979.398702199076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45979.398702199076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45979.398702199076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45979.398702199076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45979.398702199076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45979.398702199076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45979.398702199076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45979.398702199076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45979.398702199076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45979.398702199076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45979.398702199076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45979.398702199076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45979.398702199076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45979.398702199076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45979.398702199076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45979.398702199076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45979.398702199076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45979.398702199076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45979.398702199076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45979.398702199076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45979.398702199076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45979.398702199076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45979.398702199076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45979.398702199076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45979.398702199076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45979.398702199076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45979.398702199076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45979.398702199076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45979.398702199076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45979.398702199076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45979.398702199076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45979.398702199076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45979.398702199076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45979.398702199076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45979.398702199076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45979.398702199076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45979.398702199076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45979.398702199076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45979.398702199076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45979.398702199076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45979.398702199076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45979.398702199076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45979.398702199076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45979.398702199076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45979.398702199076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45979.398702199076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45979.398702199076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45979.398702199076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45979.398702199076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45979.398702199076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45979.398702199076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45979.398702199076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45979.398702199076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45979.398702199076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45979.398702199076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45979.398702199076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45979.398702199076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45979.398702199076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45979.398702199076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45979.398702199076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45979.398702199076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45979.398702199076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45979.398702199076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45979.398702199076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45979.398702199076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45979.398702199076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45979.398702199076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45979.398702199076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45979.398702199076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45979.398702199076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45979.398702199076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45979.398702199076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45979.398702199076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45979.398702199076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45979.398702199076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45979.398702199076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45979.398702199076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45979.398702199076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45979.398702199076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45979.398702199076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45979.398702199076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45979.398702199076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45979.398702199076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45979.398702199076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45979.398702199076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45979.398702199076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45979.398702199076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45979.398702199076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45979.398702199076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45979.398702199076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45979.398702199076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45979.398702199076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45979.398702199076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45979.398702199076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45979.398702199076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45979.398702199076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45979.398702199076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45979.398702199076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45979.398702199076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45979.398702199076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45979.398702199076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45979.398702199076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39109</v>
      </c>
      <c r="B2" s="61" t="str">
        <f>IFERROR(VLOOKUP(D2,DB!A:K,11,0),"")</f>
        <v>R3</v>
      </c>
      <c r="C2" s="18">
        <v>1</v>
      </c>
      <c r="D2" s="18" t="s">
        <v>23469</v>
      </c>
      <c r="E2" s="18"/>
      <c r="F2" s="20"/>
      <c r="G2" s="21">
        <f t="shared" ref="G2:G9" ca="1" si="0">IFERROR(NOW()-F2,"-")</f>
        <v>45979.398702199076</v>
      </c>
      <c r="H2" s="22">
        <v>45979.36582175926</v>
      </c>
      <c r="I2" s="19" t="str">
        <f>IFERROR(VLOOKUP(D2,DB!A:F,6,0),"")</f>
        <v>SCECO</v>
      </c>
      <c r="J2" s="18" t="str">
        <f>IFERROR(VLOOKUP(D2,DB!A:G,7,0),"")</f>
        <v>Vandalized</v>
      </c>
      <c r="K2" s="45" t="s">
        <v>39110</v>
      </c>
      <c r="L2" s="23" t="str">
        <f>IFERROR(VLOOKUP(D2,DB!A:I,9,0),"")</f>
        <v>Latis</v>
      </c>
    </row>
    <row r="3" spans="1:13" ht="15" customHeight="1">
      <c r="A3" s="19" t="s">
        <v>39111</v>
      </c>
      <c r="B3" s="61" t="str">
        <f>IFERROR(VLOOKUP(D3,DB!A:K,11,0),"")</f>
        <v>R3</v>
      </c>
      <c r="C3" s="18">
        <v>1</v>
      </c>
      <c r="D3" s="18" t="s">
        <v>8717</v>
      </c>
      <c r="E3" s="18"/>
      <c r="F3" s="20"/>
      <c r="G3" s="21">
        <f t="shared" ca="1" si="0"/>
        <v>45979.398702199076</v>
      </c>
      <c r="H3" s="22">
        <v>45979.375902777778</v>
      </c>
      <c r="I3" s="19" t="str">
        <f>IFERROR(VLOOKUP(D3,DB!A:F,6,0),"")</f>
        <v>SCECO</v>
      </c>
      <c r="J3" s="18" t="str">
        <f>IFERROR(VLOOKUP(D3,DB!A:G,7,0),"")</f>
        <v>Dead</v>
      </c>
      <c r="K3" s="45"/>
      <c r="L3" s="23" t="str">
        <f>IFERROR(VLOOKUP(D3,DB!A:I,9,0),"")</f>
        <v>Latis</v>
      </c>
    </row>
    <row r="4" spans="1:13" ht="15" customHeight="1">
      <c r="A4" s="19"/>
      <c r="B4" s="61" t="str">
        <f>IFERROR(VLOOKUP(D4,DB!A:K,11,0),"")</f>
        <v/>
      </c>
      <c r="C4" s="18"/>
      <c r="D4" s="85"/>
      <c r="E4" s="18"/>
      <c r="F4" s="20"/>
      <c r="G4" s="21">
        <f t="shared" ca="1" si="0"/>
        <v>45979.398702199076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45979.398702199076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45979.398702199076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45979.398702199076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45979.398702199076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45979.398702199076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45979.398702199076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45979.398702199076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45979.398702199076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45979.398702199076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45979.398702199076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45979.398702199076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45979.398702199076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45979.398702199076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45979.398702199076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45979.398702199076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45979.398702199076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45979.398702199076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45979.398702199076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45979.398702199076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45979.398702199076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45979.398702199076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45979.398702199076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45979.398702199076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45979.398702199076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45979.398702199076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45979.398702199076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45979.398702199076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45979.398702199076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45979.398702199076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45979.398702199076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45979.398702199076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45979.398702199076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45979.398702199076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45979.398702199076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45979.398702199076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45979.398702199076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45979.398702199076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45979.398702199076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45979.398702199076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45979.398702199076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45979.398702199076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45979.398702199076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45979.398702199076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45979.398702199076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45979.398702199076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45979.398702199076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45979.398702199076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45979.398702199076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45979.398702199076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45979.398702199076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45979.398702199076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45979.398702199076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45979.398702199076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45979.398702199076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45979.398702199076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45979.398702199076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45979.398702199076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45979.398702199076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45979.398702199076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45979.398702199076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45979.398702199076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45979.398702199076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45979.398702199076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45979.398702199076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45979.398702199076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45979.398702199076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45979.398702199076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45979.398702199076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45979.398702199076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45979.398702199076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45979.398702199076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45979.398702199076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45979.398702199076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45979.398702199076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45979.398702199076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45979.398702199076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45979.398702199076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45979.398702199076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45979.398702199076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45979.398702199076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45979.398702199076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45979.398702199076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45979.398702199076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45979.398702199076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45979.398702199076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45979.398702199076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45979.398702199076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45979.398702199076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45979.398702199076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45979.398702199076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45979.398702199076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45979.398702199076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45979.398702199076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45979.398702199076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45979.398702199076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45979.398702199076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45979.398702199076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45979.398702199076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45979.398702199076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45979.398702199076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45979.398702199076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45979.398702199076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45979.398702199076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45979.398702199076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45979.398702199076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45979.398702199076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45979.398702199076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45979.398702199076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45979.398702199076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45979.398702199076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45979.398702199076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45979.398702199076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45979.398702199076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45979.398702199076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45979.398702199076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45979.398702199076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45979.398702199076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45979.398702199076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45979.398702199076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45979.398702199076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45979.398702199076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45979.398702199076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45979.398702199076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45979.398702199076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45979.398702199076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45979.398702199076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45979.398702199076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45979.398702199076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45979.398702199076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45979.398702199076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45979.398702199076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45979.398702199076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45979.398702199076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45979.398702199076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45979.398702199076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45979.398702199076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45979.398702199076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45979.398702199076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45979.398702199076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45979.398702199076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45979.398702199076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45979.398702199076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45979.398702199076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45979.398702199076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45979.398702199076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45979.398702199076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45979.398702199076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45979.398702199076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45979.398702199076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45979.398702199076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45979.398702199076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45979.398702199076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45979.398702199076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45979.398702199076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45979.398702199076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45979.398702199076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45979.398702199076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45979.398702199076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45979.398702199076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45979.398702199076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45979.398702199076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45979.398702199076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45979.398702199076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45979.398702199076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45979.398702199076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45979.398702199076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45979.398702199076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45979.398702199076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45979.398702199076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45979.398702199076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45979.398702199076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45979.398702199076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45979.398702199076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45979.398702199076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45979.398702199076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45979.398702199076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45979.398702199076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45979.398702199076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45979.398702199076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45979.398702199076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45979.398702199076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45979.398702199076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45979.398702199076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45979.398702199076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45979.398702199076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45979.398702199076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45979.398702199076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45979.398702199076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45979.398702199076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45979.398702199076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45979.398702199076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45979.398702199076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45979.398702199076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45979.398702199076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45979.398702199076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45979.398702199076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45979.398702199076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45979.398702199076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45979.398702199076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45979.398702199076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45979.398702199076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45979.398702199076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45979.398702199076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45979.398702199076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45979.398702199076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45979.398702199076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45979.398702199076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45979.398702199076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45979.398702199076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45979.398702199076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45979.398702199076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45979.398702199076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45979.398702199076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45979.398702199076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45979.398702199076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45979.398702199076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45979.398702199076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45979.398702199076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45979.398702199076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45979.398702199076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45979.398702199076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45979.398702199076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45979.398702199076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45979.398702199076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45979.398702199076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45979.398702199076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45979.398702199076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45979.398702199076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45979.398702199076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45979.398702199076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45979.398702199076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45979.398702199076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45979.398702199076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45979.398702199076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45979.398702199076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45979.398702199076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45979.398702199076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45979.398702199076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45979.398702199076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45979.398702199076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45979.398702199076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45979.398702199076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45979.398702199076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45979.398702199076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45979.398702199076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45979.398702199076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45979.398702199076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45979.398702199076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45979.398702199076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45979.398702199076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45979.398702199076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45979.398702199076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45979.398702199076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45979.398702199076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45979.398702199076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45979.398702199076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45979.398702199076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45979.398702199076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45979.398702199076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45979.398702199076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45979.398702199076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45979.398702199076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45979.398702199076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45979.398702199076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45979.398702199076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45979.398702199076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45979.398702199076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45979.398702199076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45979.398702199076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45979.398702199076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45979.398702199076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45979.398702199076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45979.398702199076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45979.398702199076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45979.398702199076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45979.398702199076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45979.398702199076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45979.398702199076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45979.398702199076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45979.398702199076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45979.398702199076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45979.398702199076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45979.398702199076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45979.398702199076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45979.398702199076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45979.398702199076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45979.398702199076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45979.398702199076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45979.398702199076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45979.398702199076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45979.398702199076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45979.398702199076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45979.398702199076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45979.398702199076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45979.398702199076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45979.398702199076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45979.398702199076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45979.398702199076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45979.398702199076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45979.398702199076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45979.398702199076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45979.398702199076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45979.398702199076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45979.398702199076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45979.398702199076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45979.398702199076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45979.398702199076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45979.398702199076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45979.398702199076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45979.398702199076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45979.398702199076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45979.398702199076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45979.398702199076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45979.398702199076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45979.398702199076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45979.398702199076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45979.398702199076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45979.398702199076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45979.398702199076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45979.398702199076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45979.398702199076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45979.398702199076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45979.398702199076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45979.398702199076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45979.398702199076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45979.398702199076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45979.398702199076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45979.398702199076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45979.398702199076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45979.398702199076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45979.398702199076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45979.398702199076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45979.398702199076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45979.398702199076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45979.398702199076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45979.398702199076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45979.398702199076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45979.398702199076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45979.398702199076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45979.398702199076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45979.398702199076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45979.398702199076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45979.398702199076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45979.398702199076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45979.398702199076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45979.398702199076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45979.398702199076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45979.398702199076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45979.398702199076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45979.398702199076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45979.398702199076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45979.398702199076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45979.398702199076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45979.398702199076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45979.398702199076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45979.398702199076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45979.398702199076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45979.398702199076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45979.398702199076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45979.398702199076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45979.398702199076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45979.398702199076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45979.398702199076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45979.398702199076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45979.398702199076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45979.398702199076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45979.398702199076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45979.398702199076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45979.398702199076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45979.398702199076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45979.398702199076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45979.398702199076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45979.398702199076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45979.398702199076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45979.398702199076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45979.398702199076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45979.398702199076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45979.398702199076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45979.398702199076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45979.398702199076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45979.398702199076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45979.398702199076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45979.398702199076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45979.398702199076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45979.398702199076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45979.398702199076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45979.398702199076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45979.398702199076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45979.398702199076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45979.398702199076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45979.398702199076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45979.398702199076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45979.398702199076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45979.398702199076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45979.398702199076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45979.398702199076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45979.398702199076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45979.398702199076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45979.398702199076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45979.398702199076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45979.398702199076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45979.398702199076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45979.398702199076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45979.398702199076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45979.398702199076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45979.398702199076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45979.398702199076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45979.398702199076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45979.398702199076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45979.398702199076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45979.398702199076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45979.398702199076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45979.398702199076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45979.398702199076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45979.398702199076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45979.398702199076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45979.398702199076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45979.398702199076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45979.398702199076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45979.398702199076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45979.398702199076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45979.398702199076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45979.398702199076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45979.398702199076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45979.398702199076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45979.398702199076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45979.398702199076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45979.398702199076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45979.398702199076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45979.398702199076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45979.398702199076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45979.398702199076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45979.398702199076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45979.398702199076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45979.398702199076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45979.398702199076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45979.398702199076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45979.398702199076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45979.398702199076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45979.398702199076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45979.398702199076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45979.398702199076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45979.398702199076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45979.398702199076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45979.398702199076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45979.398702199076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45979.398702199076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45979.398702199076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45979.398702199076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45979.398702199076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45979.398702199076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45979.398702199076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45979.398702199076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45979.398702199076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45979.398702199076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45979.398702199076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45979.398702199076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45979.398702199076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45979.398702199076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45979.398702199076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45979.398702199076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45979.398702199076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45979.398702199076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45979.398702199076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45979.398702199076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45979.398702199076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45979.398702199076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45979.398702199076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45979.398702199076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45979.398702199076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45979.398702199076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45979.398702199076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45979.398702199076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45979.398702199076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45979.398702199076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45979.398702199076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45979.398702199076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45979.398702199076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45979.398702199076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45979.398702199076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45979.398702199076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45979.398702199076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45979.398702199076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45979.398702199076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45979.398702199076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45979.398702199076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45979.398702199076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45979.398702199076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45979.398702199076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45979.398702199076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45979.398702199076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45979.398702199076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45979.398702199076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45979.398702199076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45979.398702199076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45979.398702199076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45979.398702199076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45979.398702199076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45979.398702199076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45979.398702199076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45979.398702199076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45979.398702199076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45979.398702199076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45979.398702199076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45979.398702199076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45979.398702199076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45979.398702199076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45979.398702199076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45979.398702199076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45979.398702199076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45979.398702199076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45979.398702199076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45979.398702199076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45979.398702199076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45979.398702199076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45979.398702199076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45979.398702199076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45979.398702199076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45979.398702199076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45979.398702199076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45979.398702199076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45979.398702199076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45979.398702199076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45979.398702199076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45979.398702199076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45979.398702199076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45979.398702199076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45979.398702199076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45979.398702199076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45979.398702199076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45979.398702199076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45979.398702199076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45979.398702199076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45979.398702199076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45979.398702199076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45979.398702199076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45979.398702199076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45979.398702199076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45979.398702199076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45979.398702199076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45979.398702199076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45979.398702199076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45979.398702199076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45979.398702199076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45979.398702199076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45979.398702199076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45979.398702199076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45979.398702199076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45979.398702199076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45979.398702199076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45979.398702199076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45979.398702199076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45979.398702199076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45979.398702199076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45979.398702199076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45979.398702199076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45979.398702199076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45979.398702199076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45979.398702199076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45979.398702199076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45979.398702199076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45979.398702199076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45979.398702199076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45979.398702199076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45979.398702199076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45979.398702199076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45979.398702199076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45979.398702199076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45979.398702199076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45979.398702199076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45979.398702199076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45979.398702199076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45979.398702199076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45979.398702199076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45979.398702199076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45979.398702199076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45979.398702199076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45979.398702199076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45979.398702199076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45979.398702199076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45979.398702199076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45979.398702199076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45979.398702199076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45979.398702199076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45979.398702199076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45979.398702199076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45979.398702199076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45979.398702199076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45979.398702199076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45979.398702199076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45979.398702199076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45979.398702199076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45979.398702199076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45979.398702199076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45979.398702199076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45979.398702199076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45979.398702199076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45979.398702199076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45979.398702199076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45979.398702199076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45979.398702199076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45979.398702199076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45979.398702199076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45979.398702199076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45979.398702199076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45979.398702199076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45979.398702199076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45979.398702199076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45979.398702199076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45979.398702199076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45979.398702199076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45979.398702199076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45979.398702199076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45979.398702199076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45979.398702199076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45979.398702199076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45979.398702199076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45979.398702199076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45979.398702199076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45979.398702199076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45979.398702199076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45979.398702199076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45979.398702199076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45979.398702199076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45979.398702199076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45979.398702199076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45979.398702199076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45979.398702199076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45979.398702199076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45979.398702199076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45979.398702199076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45979.398702199076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45979.398702199076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45979.398702199076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45979.398702199076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45979.398702199076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45979.398702199076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45979.398702199076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45979.398702199076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45979.398702199076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45979.398702199076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45979.398702199076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45979.398702199076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45979.398702199076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45979.398702199076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45979.398702199076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45979.398702199076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45979.398702199076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45979.398702199076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45979.398702199076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45979.398702199076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45979.398702199076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45979.398702199076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45979.398702199076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45979.398702199076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45979.398702199076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45979.398702199076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45979.398702199076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45979.398702199076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45979.398702199076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45979.398702199076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45979.398702199076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45979.398702199076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45979.398702199076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45979.398702199076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45979.398702199076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45979.398702199076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45979.398702199076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45979.398702199076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45979.398702199076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45979.398702199076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45979.398702199076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45979.398702199076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45979.398702199076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45979.398702199076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45979.398702199076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45979.398702199076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45979.398702199076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45979.398702199076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45979.398702199076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45979.398702199076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45979.398702199076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45979.398702199076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45979.398702199076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45979.398702199076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45979.398702199076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45979.398702199076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45979.398702199076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45979.398702199076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45979.398702199076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45979.398702199076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45979.398702199076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45979.398702199076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45979.398702199076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45979.398702199076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45979.398702199076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45979.398702199076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45979.398702199076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45979.398702199076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45979.398702199076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45979.398702199076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45979.398702199076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45979.398702199076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45979.398702199076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45979.398702199076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45979.398702199076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45979.398702199076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45979.398702199076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45979.398702199076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45979.398702199076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45979.398702199076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45979.398702199076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45979.398702199076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45979.398702199076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45979.398702199076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45979.398702199076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45979.398702199076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45979.398702199076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45979.398702199076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45979.398702199076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45979.398702199076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45979.398702199076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45979.398702199076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45979.398702199076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45979.398702199076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45979.398702199076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45979.398702199076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45979.398702199076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45979.398702199076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45979.398702199076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45979.398702199076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45979.398702199076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45979.398702199076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45979.398702199076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45979.398702199076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45979.398702199076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45979.398702199076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45979.398702199076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45979.398702199076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45979.398702199076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45979.398702199076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45979.398702199076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45979.398702199076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45979.398702199076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45979.398702199076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45979.398702199076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45979.398702199076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45979.398702199076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45979.398702199076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45979.398702199076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45979.398702199076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45979.398702199076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45979.398702199076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45979.398702199076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45979.398702199076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45979.398702199076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45979.398702199076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45979.398702199076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45979.398702199076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45979.398702199076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45979.398702199076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45979.398702199076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45979.398702199076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45979.398702199076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45979.398702199076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45979.398702199076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45979.398702199076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45979.398702199076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45979.398702199076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45979.398702199076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45979.398702199076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45979.398702199076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45979.398702199076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45979.398702199076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45979.398702199076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45979.398702199076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45979.398702199076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45979.398702199076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45979.398702199076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45979.398702199076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45979.398702199076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45979.398702199076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45979.398702199076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45979.398702199076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45979.398702199076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45979.398702199076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45979.398702199076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45979.398702199076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45979.398702199076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45979.398702199076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45979.398702199076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45979.398702199076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45979.398702199076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45979.398702199076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45979.398702199076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45979.398702199076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45979.398702199076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45979.398702199076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45979.398702199076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45979.398702199076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45979.398702199076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45979.398702199076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45979.398702199076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45979.398702199076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45979.398702199076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45979.398702199076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45979.398702199076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45979.398702199076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45979.398702199076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45979.398702199076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45979.398702199076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45979.398702199076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45979.398702199076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45979.398702199076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45979.398702199076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45979.398702199076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45979.398702199076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45979.398702199076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45979.398702199076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45979.398702199076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45979.398702199076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45979.398702199076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45979.398702199076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45979.398702199076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45979.398702199076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45979.398702199076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45979.398702199076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45979.398702199076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45979.398702199076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45979.398702199076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45979.398702199076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45979.398702199076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45979.398702199076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45979.398702199076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45979.398702199076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45979.398702199076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45979.398702199076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45979.398702199076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45979.398702199076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45979.398702199076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45979.398702199076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45979.398702199076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45979.398702199076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45979.398702199076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45979.398702199076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45979.398702199076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45979.398702199076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45979.398702199076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45979.398702199076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45979.398702199076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45979.398702199076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45979.398702199076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45979.398702199076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45979.398702199076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45979.398702199076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45979.398702199076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45979.398702199076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45979.398702199076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45979.398702199076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45979.398702199076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45979.398702199076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45979.398702199076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45979.398702199076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45979.398702199076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45979.398702199076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45979.398702199076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45979.398702199076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45979.398702199076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45979.398702199076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45979.398702199076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45979.398702199076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45979.398702199076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45979.398702199076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45979.398702199076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45979.398702199076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45979.398702199076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45979.398702199076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45979.398702199076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45979.398702199076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45979.398702199076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45979.398702199076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45979.398702199076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45979.398702199076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45979.398702199076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45979.398702199076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45979.398702199076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45979.398702199076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45979.398702199076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45979.398702199076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45979.398702199076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45979.398702199076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45979.398702199076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45979.398702199076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45979.398702199076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45979.398702199076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45979.398702199076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45979.398702199076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45979.398702199076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45979.398702199076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45979.398702199076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45979.398702199076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45979.398702199076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45979.398702199076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45979.398702199076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45979.398702199076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45979.398702199076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45979.398702199076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45979.398702199076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45979.398702199076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45979.398702199076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45979.398702199076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45979.398702199076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45979.398702199076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45979.398702199076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45979.398702199076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45979.398702199076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45979.398702199076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45979.398702199076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45979.398702199076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45979.398702199076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45979.398702199076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45979.398702199076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45979.398702199076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45979.398702199076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45979.398702199076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45979.398702199076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45979.398702199076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45979.398702199076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45979.398702199076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45979.398702199076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45979.398702199076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45979.398702199076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45979.398702199076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45979.398702199076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45979.398702199076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45979.398702199076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45979.398702199076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45979.398702199076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45979.398702199076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45979.398702199076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45979.398702199076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45979.398702199076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45979.398702199076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45979.398702199076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45979.398702199076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45979.398702199076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45979.398702199076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45979.398702199076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45979.398702199076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45979.398702199076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45979.398702199076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45979.398702199076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45979.398702199076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45979.398702199076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45979.398702199076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45979.398702199076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45979.398702199076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45979.398702199076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45979.398702199076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45979.398702199076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45979.398702199076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45979.398702199076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45979.398702199076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45979.398702199076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45979.398702199076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45979.398702199076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45979.398702199076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45979.398702199076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45979.398702199076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45979.398702199076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45979.398702199076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45979.398702199076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45979.398702199076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45979.398702199076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45979.398702199076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45979.398702199076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45979.398702199076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45979.398702199076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45979.398702199076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45979.398702199076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275.91798460647988</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3.8979976852715481E-2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34498</v>
      </c>
      <c r="E4" s="94" t="s">
        <v>39021</v>
      </c>
      <c r="F4" s="95">
        <v>45979.354166666664</v>
      </c>
      <c r="G4" s="96">
        <f ca="1">IFERROR(NOW()-F4,"")</f>
        <v>4.4535532411828171E-2</v>
      </c>
      <c r="H4" s="95">
        <v>45979.348668981482</v>
      </c>
      <c r="I4" s="113" t="str">
        <f>IFERROR(VLOOKUP(D4,DB!A:F,6,0),"")</f>
        <v>SCECO</v>
      </c>
      <c r="J4" s="113" t="str">
        <f>IFERROR(VLOOKUP(D4,DB!A:G,7,0),"")</f>
        <v>Dead</v>
      </c>
      <c r="K4" s="97" t="s">
        <v>39117</v>
      </c>
      <c r="L4" s="91" t="str">
        <f>IFERROR(VLOOKUP(D4,DB!A:I,9,0),"")</f>
        <v>Latis</v>
      </c>
    </row>
    <row r="5" spans="1:16" ht="15" customHeight="1">
      <c r="A5" s="113" t="s">
        <v>39118</v>
      </c>
      <c r="B5" s="113" t="s">
        <v>5393</v>
      </c>
      <c r="C5" s="93">
        <v>1</v>
      </c>
      <c r="D5" s="91" t="s">
        <v>39119</v>
      </c>
      <c r="E5" s="94" t="s">
        <v>39021</v>
      </c>
      <c r="F5" s="95">
        <v>45979.366666666669</v>
      </c>
      <c r="G5" s="96">
        <f ca="1">IFERROR(NOW()-F5,"")</f>
        <v>3.2035532407462597E-2</v>
      </c>
      <c r="H5" s="95">
        <v>45979.321631944447</v>
      </c>
      <c r="I5" s="113" t="s">
        <v>39120</v>
      </c>
      <c r="J5" s="113" t="s">
        <v>24</v>
      </c>
      <c r="K5" s="97" t="s">
        <v>39121</v>
      </c>
      <c r="L5" s="91" t="str">
        <f>IFERROR(VLOOKUP(D5,DB!A:I,9,0),"")</f>
        <v/>
      </c>
    </row>
    <row r="6" spans="1:16" ht="15" customHeight="1">
      <c r="A6" s="113"/>
      <c r="B6" s="113" t="str">
        <f>IFERROR(VLOOKUP(D6,DB!A:K,11,0),"")</f>
        <v/>
      </c>
      <c r="C6" s="93"/>
      <c r="D6" s="91"/>
      <c r="E6" s="94"/>
      <c r="F6" s="95"/>
      <c r="G6" s="96">
        <f ca="1">IFERROR(NOW()-F6,"")</f>
        <v>45979.398702199076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45979.398702199076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45979.398702199076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45979.398702199076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45979.398702199076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45979.398702199076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45979.398702199076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45979.398702199076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45979.398702199076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45979.398702199076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45979.398702199076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45979.398702199076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45979.398702199076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45979.398702199076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45979.398702199076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45979.398702199076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45979.398702199076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45979.398702199076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45979.398702199076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45979.398702199076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45979.398702199076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45979.398702199076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45979.398702199076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45979.398702199076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45979.398702199076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45979.398702199076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45979.398702199076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45979.398702199076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45979.398702199076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45979.398702199076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45979.398702199076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45979.398702199076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45979.398702199076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45979.398702199076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45979.398702199076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45979.398702199076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45979.398702199076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45979.398702199076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45979.398702199076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45979.398702199076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45979.398702199076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45979.398702199076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45979.398702199076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45979.398702199076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45979.398702199076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45979.398702199076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45979.398702199076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45979.398702199076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45979.398702199076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45979.398702199076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45979.398702199076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45979.398702199076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45979.398702199076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45979.398702199076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45979.398702199076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45979.398702199076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45979.398702199076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45979.398702199076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45979.398702199076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45979.398702199076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45979.398702199076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45979.398702199076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45979.398702199076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45979.398702199076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45979.398702199076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45979.398702199076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45979.398702199076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45979.398702199076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45979.398702199076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45979.398702199076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45979.398702199076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45979.398702199076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45979.398702199076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45979.398702199076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45979.398702199076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45979.398702199076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45979.398702199076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45979.398702199076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45979.398702199076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45979.398702199076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45979.398702199076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45979.398702199076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45979.398702199076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45979.398702199076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45979.398702199076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45979.398702199076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45979.398702199076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45979.398702199076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45979.398702199076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45979.398702199076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45979.398702199076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45979.398702199076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45979.398702199076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45979.398702199076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45979.398702199076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45979.398702199076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45979.398702199076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45979.398702199076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45979.398702199076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45979.398702199076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45979.398702199076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45979.398702199076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45979.398702199076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45979.398702199076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45979.398702199076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45979.398702199076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45979.398702199076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45979.398702199076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45979.398702199076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45979.398702199076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45979.398702199076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45979.398702199076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45979.398702199076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45979.398702199076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45979.398702199076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45979.398702199076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45979.398702199076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45979.398702199076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45979.398702199076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45979.398702199076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45979.398702199076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45979.398702199076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45979.398702199076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45979.398702199076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45979.398702199076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45979.398702199076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45979.398702199076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45979.398702199076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45979.398702199076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45979.398702199076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45979.398702199076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45979.398702199076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45979.398702199076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45979.398702199076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45979.398702199076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45979.398702199076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45979.398702199076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45979.398702199076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45979.398702199076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45979.398702199076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45979.398702199076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45979.398702199076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45979.398702199076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45979.398702199076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45979.398702199076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45979.398702199076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45979.398702199076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45979.398702199076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45979.398702199076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45979.398702199076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45979.398702199076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45979.398702199076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45979.398702199076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45979.398702199076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45979.398702199076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45979.398702199076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45979.398702199076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45979.398702199076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45979.398702199076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45979.398702199076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45979.398702199076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45979.398702199076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45979.398702199076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45979.398702199076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45979.398702199076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45979.398702199076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45979.398702199076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45979.398702199076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45979.398702199076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45979.398702199076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45979.398702199076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45979.398702199076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45979.398702199076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45979.398702199076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45979.398702199076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45979.398702199076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45979.398702199076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45979.398702199076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45979.398702199076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45979.398702199076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45979.398702199076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45979.398702199076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45979.398702199076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45979.398702199076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45979.398702199076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45979.398702199076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45979.398702199076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45979.398702199076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45979.398702199076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45979.398702199076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45979.398702199076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45979.398702199076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45979.398702199076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45979.398702199076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45979.398702199076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45979.398702199076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45979.398702199076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45979.398702199076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45979.398702199076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45979.398702199076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45979.398702199076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45979.398702199076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45979.398702199076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45979.398702199076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45979.398702199076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45979.398702199076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45979.398702199076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45979.398702199076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45979.398702199076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45979.398702199076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45979.398702199076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45979.398702199076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45979.398702199076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45979.398702199076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45979.398702199076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45979.398702199076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45979.398702199076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45979.398702199076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45979.398702199076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45979.398702199076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45979.398702199076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45979.398702199076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45979.398702199076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45979.398702199076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45979.398702199076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45979.398702199076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45979.398702199076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45979.398702199076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45979.398702199076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45979.398702199076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45979.398702199076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45979.398702199076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45979.398702199076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45979.398702199076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45979.398702199076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45979.398702199076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45979.398702199076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45979.398702199076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45979.398702199076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45979.398702199076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45979.398702199076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45979.398702199076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45979.398702199076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45979.398702199076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45979.398702199076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45979.398702199076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45979.398702199076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45979.398702199076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45979.398702199076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45979.398702199076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45979.398702199076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45979.398702199076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45979.398702199076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45979.398702199076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45979.398702199076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45979.398702199076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45979.398702199076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45979.398702199076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45979.398702199076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45979.398702199076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45979.398702199076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45979.398702199076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45979.398702199076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45979.398702199076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45979.398702199076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45979.398702199076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45979.398702199076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45979.398702199076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45979.398702199076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45979.398702199076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45979.398702199076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45979.398702199076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45979.398702199076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45979.398702199076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45979.398702199076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45979.398702199076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45979.398702199076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45979.398702199076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45979.398702199076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45979.398702199076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45979.398702199076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45979.398702199076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45979.398702199076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45979.398702199076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45979.398702199076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45979.398702199076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45979.398702199076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45979.398702199076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45979.398702199076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45979.398702199076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45979.398702199076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45979.398702199076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45979.398702199076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45979.398702199076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45979.398702199076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45979.398702199076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45979.398702199076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45979.398702199076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45979.398702199076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45979.398702199076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45979.398702199076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45979.398702199076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45979.398702199076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45979.398702199076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45979.398702199076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45979.398702199076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45979.398702199076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45979.398702199076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45979.398702199076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45979.398702199076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45979.398702199076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45979.398702199076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45979.398702199076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45979.398702199076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45979.398702199076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45979.398702199076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45979.398702199076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45979.398702199076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45979.398702199076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45979.398702199076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45979.398702199076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45979.398702199076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45979.398702199076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45979.398702199076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45979.398702199076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45979.398702199076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45979.398702199076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45979.398702199076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45979.398702199076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45979.398702199076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45979.398702199076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45979.398702199076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45979.398702199076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45979.398702199076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45979.398702199076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45979.398702199076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45979.398702199076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45979.398702199076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45979.398702199076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45979.398702199076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45979.398702199076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45979.398702199076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45979.398702199076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45979.398702199076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45979.398702199076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45979.398702199076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45979.398702199076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45979.398702199076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45979.398702199076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45979.398702199076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45979.398702199076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45979.398702199076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45979.398702199076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45979.398702199076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45979.398702199076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45979.398702199076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45979.398702199076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45979.398702199076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45979.398702199076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45979.398702199076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45979.398702199076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45979.398702199076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45979.398702199076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45979.398702199076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45979.398702199076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45979.398702199076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45979.398702199076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45979.398702199076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45979.398702199076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45979.398702199076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45979.398702199076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45979.398702199076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45979.398702199076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45979.398702199076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45979.398702199076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45979.398702199076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45979.398702199076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45979.398702199076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45979.398702199076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45979.398702199076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45979.398702199076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45979.398702199076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45979.398702199076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45979.398702199076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45979.398702199076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45979.398702199076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45979.398702199076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45979.398702199076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45979.398702199076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45979.398702199076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45979.398702199076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45979.398702199076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45979.398702199076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45979.398702199076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45979.398702199076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45979.398702199076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45979.398702199076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45979.398702199076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45979.398702199076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45979.398702199076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45979.398702199076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45979.398702199076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45979.398702199076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45979.398702199076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45979.398702199076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45979.398702199076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45979.398702199076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45979.398702199076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45979.398702199076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45979.398702199076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45979.398702199076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45979.398702199076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45979.398702199076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45979.398702199076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45979.398702199076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45979.398702199076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45979.398702199076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45979.398702199076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45979.398702199076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45979.398702199076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45979.398702199076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45979.398702199076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45979.398702199076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45979.398702199076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45979.398702199076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45979.398702199076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45979.398702199076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45979.398702199076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45979.398702199076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45979.398702199076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45979.398702199076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45979.398702199076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45979.398702199076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45979.398702199076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45979.398702199076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45979.398702199076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45979.398702199076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45979.398702199076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45979.398702199076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45979.398702199076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45979.398702199076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45979.398702199076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45979.398702199076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45979.398702199076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45979.398702199076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45979.398702199076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45979.398702199076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45979.398702199076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45979.398702199076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45979.398702199076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45979.398702199076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45979.398702199076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45979.398702199076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45979.398702199076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45979.398702199076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45979.398702199076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45979.398702199076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45979.398702199076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45979.398702199076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45979.398702199076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45979.398702199076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45979.398702199076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45979.398702199076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45979.398702199076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45979.398702199076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45979.398702199076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45979.398702199076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45979.398702199076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45979.398702199076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45979.398702199076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45979.398702199076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45979.398702199076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45979.398702199076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45979.398702199076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45979.398702199076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45979.398702199076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45979.398702199076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45979.398702199076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45979.398702199076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45979.398702199076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45979.398702199076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45979.398702199076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45979.398702199076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45979.398702199076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45979.398702199076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45979.398702199076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45979.398702199076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45979.398702199076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45979.398702199076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45979.398702199076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45979.398702199076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45979.398702199076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45979.398702199076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45979.398702199076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45979.398702199076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45979.398702199076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45979.398702199076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45979.398702199076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45979.398702199076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45979.398702199076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45979.398702199076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45979.398702199076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45979.398702199076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45979.398702199076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45979.398702199076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45979.398702199076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45979.398702199076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45979.398702199076</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A11" sqref="A11:X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87.566642013887758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53.209824884259433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30.737591087963665</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5">
        <v>45977.514803240738</v>
      </c>
      <c r="G5" s="111">
        <f ca="1">IFERROR(NOW()-F5,"")</f>
        <v>1.8838989583382499</v>
      </c>
      <c r="H5" s="135">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11">
        <f ca="1">IFERROR(NOW()-F6,"")</f>
        <v>45979.398702199076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45979.398702199076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45979.398702199076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45979.398702199076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45979.398702199076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45979.398702199076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45979.398702199076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45979.398702199076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45979.398702199076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45979.398702199076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45979.398702199076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45979.398702199076</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45979.398702199076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45979.398702199076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45979.398702199076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45979.398702199076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45979.398702199076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45979.398702199076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45979.398702199076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45979.398702199076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45979.398702199076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45979.398702199076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45979.398702199076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45979.398702199076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45979.398702199076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45979.398702199076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45979.398702199076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45979.398702199076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45979.398702199076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45979.398702199076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45979.398702199076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45979.398702199076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45979.398702199076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45979.398702199076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45979.398702199076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45979.398702199076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45979.398702199076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45979.398702199076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45979.398702199076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45979.398702199076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45979.398702199076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45979.398702199076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45979.398702199076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45979.398702199076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45979.398702199076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45979.398702199076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45979.398702199076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45979.398702199076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45979.398702199076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45979.398702199076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45979.398702199076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45979.398702199076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45979.398702199076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45979.398702199076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45979.398702199076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45979.398702199076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45979.398702199076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45979.398702199076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45979.398702199076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45979.398702199076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45979.398702199076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45979.398702199076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45979.398702199076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45979.398702199076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45979.398702199076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45979.398702199076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45979.398702199076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45979.398702199076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45979.398702199076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45979.398702199076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45979.398702199076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45979.398702199076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45979.398702199076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45979.398702199076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45979.398702199076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45979.398702199076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45979.398702199076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45979.398702199076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45979.398702199076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45979.398702199076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45979.398702199076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45979.398702199076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45979.398702199076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45979.398702199076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45979.398702199076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45979.398702199076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45979.398702199076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45979.398702199076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45979.398702199076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45979.398702199076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45979.398702199076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45979.398702199076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45979.398702199076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45979.398702199076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45979.398702199076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45979.398702199076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45979.398702199076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45979.398702199076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45979.398702199076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45979.398702199076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45979.398702199076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45979.398702199076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45979.398702199076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45979.398702199076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45979.398702199076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45979.398702199076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45979.398702199076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45979.398702199076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45979.398702199076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45979.398702199076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45979.398702199076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45979.398702199076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45979.398702199076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45979.398702199076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45979.398702199076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45979.398702199076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45979.398702199076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45979.398702199076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45979.398702199076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45979.398702199076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45979.398702199076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45979.398702199076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45979.398702199076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45979.398702199076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45979.398702199076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45979.398702199076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45979.398702199076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45979.398702199076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45979.398702199076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45979.398702199076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45979.398702199076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45979.398702199076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45979.398702199076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45979.398702199076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45979.398702199076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45979.398702199076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45979.398702199076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45979.398702199076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45979.398702199076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45979.398702199076</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45979.398702199076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45979.398702199076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45979.398702199076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45979.398702199076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45979.398702199076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45979.398702199076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45979.398702199076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45979.398702199076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45979.398702199076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45979.398702199076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45979.398702199076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45979.398702199076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45979.398702199076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45979.398702199076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45979.398702199076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45979.398702199076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45979.398702199076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45979.398702199076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45979.398702199076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45979.398702199076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45979.398702199076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45979.398702199076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45979.398702199076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45979.398702199076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45979.398702199076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45979.398702199076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45979.398702199076</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45979.398702199076</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31674</v>
      </c>
      <c r="E2" s="109" t="s">
        <v>39021</v>
      </c>
      <c r="F2" s="121"/>
      <c r="G2" s="104">
        <f t="shared" ref="G2:G48" ca="1" si="0">IFERROR(NOW()-F2,"-")</f>
        <v>45979.398702199076</v>
      </c>
      <c r="H2" s="121">
        <v>45979.341469907406</v>
      </c>
      <c r="I2" s="119" t="str">
        <f>IFERROR(VLOOKUP(D2,DB!A:F,6,0),"")</f>
        <v>SCECO</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45979.398702199076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45979.398702199076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45979.398702199076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45979.398702199076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45979.398702199076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45979.398702199076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45979.398702199076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45979.398702199076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45979.398702199076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45979.398702199076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45979.398702199076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45979.398702199076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45979.398702199076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45979.398702199076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45979.398702199076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45979.398702199076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45979.398702199076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45979.398702199076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45979.398702199076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45979.398702199076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45979.398702199076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45979.398702199076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45979.398702199076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45979.398702199076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45979.398702199076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45979.398702199076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45979.398702199076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45979.398702199076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45979.398702199076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45979.398702199076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45979.398702199076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45979.398702199076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45979.398702199076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45979.398702199076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45979.398702199076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45979.398702199076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45979.398702199076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45979.398702199076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45979.398702199076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45979.398702199076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45979.398702199076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45979.398702199076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45979.398702199076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45979.398702199076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45979.398702199076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45979.398702199076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45979.398702199076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45979.398702199076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45979.398702199076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45979.398702199076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45979.398702199076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45979.398702199076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45979.398702199076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45979.398702199076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45979.398702199076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45979.398702199076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45979.398702199076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45979.398702199076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45979.398702199076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45979.398702199076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45979.398702199076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45979.398702199076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45979.398702199076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45979.398702199076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45979.398702199076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45979.398702199076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45979.398702199076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45979.398702199076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45979.398702199076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45979.398702199076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45979.398702199076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45979.398702199076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45979.398702199076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45979.398702199076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45979.398702199076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45979.398702199076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45979.398702199076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45979.398702199076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45979.398702199076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45979.398702199076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2025-11-18T06:36:11Z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